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trlProps/ctrlProp2.xml" ContentType="application/vnd.ms-excel.controlpropertie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3.xml" ContentType="application/vnd.openxmlformats-officedocument.drawing+xml"/>
  <Override PartName="/xl/ctrlProps/ctrlProp3.xml" ContentType="application/vnd.ms-excel.controlproperties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4.xml" ContentType="application/vnd.openxmlformats-officedocument.drawing+xml"/>
  <Override PartName="/xl/ctrlProps/ctrlProp4.xml" ContentType="application/vnd.ms-excel.controlproperties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s1\Dropbox\county\League\2018-19\"/>
    </mc:Choice>
  </mc:AlternateContent>
  <xr:revisionPtr revIDLastSave="0" documentId="13_ncr:1_{0FEC8AE5-6690-45DF-84FA-91F70FCC5568}" xr6:coauthVersionLast="40" xr6:coauthVersionMax="40" xr10:uidLastSave="{00000000-0000-0000-0000-000000000000}"/>
  <bookViews>
    <workbookView xWindow="0" yWindow="0" windowWidth="21570" windowHeight="7800" tabRatio="656" activeTab="3" xr2:uid="{00000000-000D-0000-FFFF-FFFF00000000}"/>
  </bookViews>
  <sheets>
    <sheet name="S&amp;V Div 1" sheetId="72" r:id="rId1"/>
    <sheet name="S&amp;V Div 2" sheetId="73" r:id="rId2"/>
    <sheet name="West Oxon" sheetId="74" r:id="rId3"/>
    <sheet name="Afternoon Div 1" sheetId="75" r:id="rId4"/>
    <sheet name="Afternoon Div 2" sheetId="76" r:id="rId5"/>
  </sheets>
  <externalReferences>
    <externalReference r:id="rId6"/>
  </externalReferences>
  <definedNames>
    <definedName name="_xlnm._FilterDatabase" localSheetId="3" hidden="1">'Afternoon Div 1'!$A$15:$A$151</definedName>
    <definedName name="_xlnm._FilterDatabase" localSheetId="4" hidden="1">'Afternoon Div 2'!$A$14:$A$153</definedName>
    <definedName name="_xlnm._FilterDatabase" localSheetId="0" hidden="1">'S&amp;V Div 1'!$A$15:$A$152</definedName>
    <definedName name="_xlnm._FilterDatabase" localSheetId="1" hidden="1">'S&amp;V Div 2'!$A$15:$A$151</definedName>
    <definedName name="_xlnm._FilterDatabase" localSheetId="2" hidden="1">'West Oxon'!$A$17:$A$153</definedName>
    <definedName name="Entry">[1]Entries!$D$4:$E$59</definedName>
    <definedName name="_xlnm.Print_Area" localSheetId="3">'Afternoon Div 1'!$B$1:$K$152</definedName>
    <definedName name="_xlnm.Print_Area" localSheetId="4">'Afternoon Div 2'!$B$1:$K$154</definedName>
    <definedName name="_xlnm.Print_Area" localSheetId="0">'S&amp;V Div 1'!$B$1:$K$153</definedName>
    <definedName name="_xlnm.Print_Area" localSheetId="1">'S&amp;V Div 2'!$B$1:$K$152</definedName>
    <definedName name="_xlnm.Print_Area" localSheetId="2">'West Oxon'!$B$1:$K$154</definedName>
  </definedNames>
  <calcPr calcId="181029"/>
  <pivotCaches>
    <pivotCache cacheId="22" r:id="rId7"/>
    <pivotCache cacheId="25" r:id="rId8"/>
    <pivotCache cacheId="30" r:id="rId9"/>
    <pivotCache cacheId="33" r:id="rId10"/>
    <pivotCache cacheId="36" r:id="rId11"/>
    <pivotCache cacheId="40" r:id="rId12"/>
    <pivotCache cacheId="44" r:id="rId13"/>
    <pivotCache cacheId="47" r:id="rId14"/>
    <pivotCache cacheId="52" r:id="rId15"/>
    <pivotCache cacheId="55" r:id="rId16"/>
    <pivotCache cacheId="60" r:id="rId17"/>
    <pivotCache cacheId="64" r:id="rId18"/>
    <pivotCache cacheId="67" r:id="rId19"/>
    <pivotCache cacheId="71" r:id="rId20"/>
    <pivotCache cacheId="76" r:id="rId21"/>
    <pivotCache cacheId="81" r:id="rId22"/>
    <pivotCache cacheId="84" r:id="rId23"/>
    <pivotCache cacheId="87" r:id="rId24"/>
    <pivotCache cacheId="90" r:id="rId25"/>
  </pivotCaches>
</workbook>
</file>

<file path=xl/calcChain.xml><?xml version="1.0" encoding="utf-8"?>
<calcChain xmlns="http://schemas.openxmlformats.org/spreadsheetml/2006/main">
  <c r="O94" i="72" l="1"/>
  <c r="N94" i="72"/>
  <c r="M94" i="72"/>
  <c r="L94" i="72"/>
  <c r="D5" i="75"/>
  <c r="L40" i="75"/>
  <c r="M40" i="75"/>
  <c r="N40" i="75"/>
  <c r="O40" i="75"/>
  <c r="L41" i="75"/>
  <c r="M41" i="75"/>
  <c r="N41" i="75"/>
  <c r="O41" i="75"/>
  <c r="L42" i="75"/>
  <c r="M42" i="75"/>
  <c r="N42" i="75"/>
  <c r="O42" i="75"/>
  <c r="L43" i="75"/>
  <c r="M43" i="75"/>
  <c r="N43" i="75"/>
  <c r="O43" i="75"/>
  <c r="L44" i="75"/>
  <c r="M44" i="75"/>
  <c r="N44" i="75"/>
  <c r="O44" i="75"/>
  <c r="L45" i="75"/>
  <c r="M45" i="75"/>
  <c r="N45" i="75"/>
  <c r="O45" i="75"/>
  <c r="L46" i="75"/>
  <c r="M46" i="75"/>
  <c r="N46" i="75"/>
  <c r="O46" i="75"/>
  <c r="L47" i="75"/>
  <c r="M47" i="75"/>
  <c r="N47" i="75"/>
  <c r="O47" i="75"/>
  <c r="L48" i="75"/>
  <c r="M48" i="75"/>
  <c r="N48" i="75"/>
  <c r="O48" i="75"/>
  <c r="L49" i="75"/>
  <c r="M49" i="75"/>
  <c r="N49" i="75"/>
  <c r="O49" i="75"/>
  <c r="L50" i="75"/>
  <c r="M50" i="75"/>
  <c r="N50" i="75"/>
  <c r="O50" i="75"/>
  <c r="L51" i="75"/>
  <c r="M51" i="75"/>
  <c r="N51" i="75"/>
  <c r="O51" i="75"/>
  <c r="L52" i="75"/>
  <c r="M52" i="75"/>
  <c r="N52" i="75"/>
  <c r="O52" i="75"/>
  <c r="L53" i="75"/>
  <c r="M53" i="75"/>
  <c r="N53" i="75"/>
  <c r="O53" i="75"/>
  <c r="L54" i="75"/>
  <c r="M54" i="75"/>
  <c r="N54" i="75"/>
  <c r="O54" i="75"/>
  <c r="L55" i="75"/>
  <c r="M55" i="75"/>
  <c r="N55" i="75"/>
  <c r="O55" i="75"/>
  <c r="L56" i="75"/>
  <c r="M56" i="75"/>
  <c r="N56" i="75"/>
  <c r="O56" i="75"/>
  <c r="L57" i="75"/>
  <c r="M57" i="75"/>
  <c r="N57" i="75"/>
  <c r="O57" i="75"/>
  <c r="L58" i="75"/>
  <c r="M58" i="75"/>
  <c r="N58" i="75"/>
  <c r="O58" i="75"/>
  <c r="L95" i="75"/>
  <c r="M95" i="75"/>
  <c r="N95" i="75"/>
  <c r="O95" i="75"/>
  <c r="L59" i="75"/>
  <c r="M59" i="75"/>
  <c r="N59" i="75"/>
  <c r="O59" i="75"/>
  <c r="L60" i="75"/>
  <c r="M60" i="75"/>
  <c r="N60" i="75"/>
  <c r="O60" i="75"/>
  <c r="L61" i="75"/>
  <c r="M61" i="75"/>
  <c r="N61" i="75"/>
  <c r="O61" i="75"/>
  <c r="L62" i="75"/>
  <c r="M62" i="75"/>
  <c r="N62" i="75"/>
  <c r="O62" i="75"/>
  <c r="L63" i="75"/>
  <c r="M63" i="75"/>
  <c r="N63" i="75"/>
  <c r="O63" i="75"/>
  <c r="L64" i="75"/>
  <c r="M64" i="75"/>
  <c r="N64" i="75"/>
  <c r="O64" i="75"/>
  <c r="L65" i="75"/>
  <c r="M65" i="75"/>
  <c r="N65" i="75"/>
  <c r="O65" i="75"/>
  <c r="L66" i="75"/>
  <c r="M66" i="75"/>
  <c r="N66" i="75"/>
  <c r="O66" i="75"/>
  <c r="L67" i="75"/>
  <c r="M67" i="75"/>
  <c r="N67" i="75"/>
  <c r="O67" i="75"/>
  <c r="L68" i="75"/>
  <c r="M68" i="75"/>
  <c r="N68" i="75"/>
  <c r="O68" i="75"/>
  <c r="L69" i="75"/>
  <c r="M69" i="75"/>
  <c r="N69" i="75"/>
  <c r="O69" i="75"/>
  <c r="L70" i="75"/>
  <c r="M70" i="75"/>
  <c r="N70" i="75"/>
  <c r="O70" i="75"/>
  <c r="L71" i="75"/>
  <c r="M71" i="75"/>
  <c r="N71" i="75"/>
  <c r="O71" i="75"/>
  <c r="L72" i="75"/>
  <c r="M72" i="75"/>
  <c r="N72" i="75"/>
  <c r="O72" i="75"/>
  <c r="L73" i="75"/>
  <c r="M73" i="75"/>
  <c r="N73" i="75"/>
  <c r="O73" i="75"/>
  <c r="L74" i="75"/>
  <c r="M74" i="75"/>
  <c r="N74" i="75"/>
  <c r="O74" i="75"/>
  <c r="L75" i="75"/>
  <c r="M75" i="75"/>
  <c r="N75" i="75"/>
  <c r="O75" i="75"/>
  <c r="L76" i="75"/>
  <c r="M76" i="75"/>
  <c r="N76" i="75"/>
  <c r="O76" i="75"/>
  <c r="L77" i="75"/>
  <c r="M77" i="75"/>
  <c r="N77" i="75"/>
  <c r="O77" i="75"/>
  <c r="L78" i="75"/>
  <c r="M78" i="75"/>
  <c r="N78" i="75"/>
  <c r="O78" i="75"/>
  <c r="L79" i="75"/>
  <c r="M79" i="75"/>
  <c r="N79" i="75"/>
  <c r="O79" i="75"/>
  <c r="L80" i="75"/>
  <c r="M80" i="75"/>
  <c r="N80" i="75"/>
  <c r="O80" i="75"/>
  <c r="L81" i="75"/>
  <c r="M81" i="75"/>
  <c r="N81" i="75"/>
  <c r="O81" i="75"/>
  <c r="L82" i="75"/>
  <c r="M82" i="75"/>
  <c r="N82" i="75"/>
  <c r="O82" i="75"/>
  <c r="L83" i="75"/>
  <c r="M83" i="75"/>
  <c r="N83" i="75"/>
  <c r="O83" i="75"/>
  <c r="L84" i="75"/>
  <c r="M84" i="75"/>
  <c r="N84" i="75"/>
  <c r="O84" i="75"/>
  <c r="L85" i="75"/>
  <c r="M85" i="75"/>
  <c r="N85" i="75"/>
  <c r="O85" i="75"/>
  <c r="L86" i="75"/>
  <c r="M86" i="75"/>
  <c r="N86" i="75"/>
  <c r="O86" i="75"/>
  <c r="L87" i="75"/>
  <c r="M87" i="75"/>
  <c r="N87" i="75"/>
  <c r="O87" i="75"/>
  <c r="L88" i="75"/>
  <c r="M88" i="75"/>
  <c r="N88" i="75"/>
  <c r="O88" i="75"/>
  <c r="L89" i="75"/>
  <c r="M89" i="75"/>
  <c r="N89" i="75"/>
  <c r="O89" i="75"/>
  <c r="L90" i="75"/>
  <c r="M90" i="75"/>
  <c r="N90" i="75"/>
  <c r="O90" i="75"/>
  <c r="L91" i="75"/>
  <c r="M91" i="75"/>
  <c r="N91" i="75"/>
  <c r="O91" i="75"/>
  <c r="L92" i="75"/>
  <c r="M92" i="75"/>
  <c r="N92" i="75"/>
  <c r="O92" i="75"/>
  <c r="L93" i="75"/>
  <c r="M93" i="75"/>
  <c r="N93" i="75"/>
  <c r="O93" i="75"/>
  <c r="L94" i="75"/>
  <c r="M94" i="75"/>
  <c r="N94" i="75"/>
  <c r="O94" i="75"/>
  <c r="L96" i="75"/>
  <c r="M96" i="75"/>
  <c r="N96" i="75"/>
  <c r="O96" i="75"/>
  <c r="L97" i="75"/>
  <c r="M97" i="75"/>
  <c r="N97" i="75"/>
  <c r="O97" i="75"/>
  <c r="L98" i="75"/>
  <c r="M98" i="75"/>
  <c r="N98" i="75"/>
  <c r="O98" i="75"/>
  <c r="L99" i="75"/>
  <c r="M99" i="75"/>
  <c r="N99" i="75"/>
  <c r="O99" i="75"/>
  <c r="L100" i="75"/>
  <c r="M100" i="75"/>
  <c r="N100" i="75"/>
  <c r="O100" i="75"/>
  <c r="L101" i="75"/>
  <c r="M101" i="75"/>
  <c r="N101" i="75"/>
  <c r="O101" i="75"/>
  <c r="L102" i="75"/>
  <c r="M102" i="75"/>
  <c r="N102" i="75"/>
  <c r="O102" i="75"/>
  <c r="L103" i="75"/>
  <c r="M103" i="75"/>
  <c r="N103" i="75"/>
  <c r="O103" i="75"/>
  <c r="L104" i="75"/>
  <c r="M104" i="75"/>
  <c r="N104" i="75"/>
  <c r="O104" i="75"/>
  <c r="L105" i="75"/>
  <c r="M105" i="75"/>
  <c r="N105" i="75"/>
  <c r="O105" i="75"/>
  <c r="L106" i="75"/>
  <c r="M106" i="75"/>
  <c r="N106" i="75"/>
  <c r="O106" i="75"/>
  <c r="L107" i="75"/>
  <c r="M107" i="75"/>
  <c r="N107" i="75"/>
  <c r="O107" i="75"/>
  <c r="L108" i="75"/>
  <c r="M108" i="75"/>
  <c r="N108" i="75"/>
  <c r="O108" i="75"/>
  <c r="L109" i="75"/>
  <c r="M109" i="75"/>
  <c r="N109" i="75"/>
  <c r="O109" i="75"/>
  <c r="L110" i="75"/>
  <c r="M110" i="75"/>
  <c r="N110" i="75"/>
  <c r="O110" i="75"/>
  <c r="L111" i="75"/>
  <c r="M111" i="75"/>
  <c r="N111" i="75"/>
  <c r="O111" i="75"/>
  <c r="M112" i="75"/>
  <c r="O112" i="75"/>
  <c r="D7" i="73"/>
  <c r="K7" i="73"/>
  <c r="E7" i="73"/>
  <c r="F7" i="73"/>
  <c r="G7" i="73"/>
  <c r="H7" i="73"/>
  <c r="J7" i="73"/>
  <c r="D5" i="73"/>
  <c r="E5" i="73"/>
  <c r="F5" i="73"/>
  <c r="G5" i="73"/>
  <c r="H5" i="73"/>
  <c r="J5" i="73"/>
  <c r="K5" i="73"/>
  <c r="P5" i="73" s="1"/>
  <c r="D6" i="73"/>
  <c r="E6" i="73"/>
  <c r="F6" i="73"/>
  <c r="G6" i="73"/>
  <c r="H6" i="73"/>
  <c r="I6" i="73" s="1"/>
  <c r="J6" i="73"/>
  <c r="K6" i="73"/>
  <c r="D8" i="73"/>
  <c r="P8" i="73" s="1"/>
  <c r="E8" i="73"/>
  <c r="F8" i="73"/>
  <c r="G8" i="73"/>
  <c r="H8" i="73"/>
  <c r="J8" i="73"/>
  <c r="K8" i="73"/>
  <c r="D9" i="73"/>
  <c r="K9" i="73"/>
  <c r="P9" i="73" s="1"/>
  <c r="E9" i="73"/>
  <c r="F9" i="73"/>
  <c r="G9" i="73"/>
  <c r="H9" i="73"/>
  <c r="I9" i="73" s="1"/>
  <c r="J9" i="73"/>
  <c r="D13" i="73"/>
  <c r="E13" i="73"/>
  <c r="F13" i="73"/>
  <c r="G13" i="73"/>
  <c r="H13" i="73"/>
  <c r="J13" i="73"/>
  <c r="K13" i="73"/>
  <c r="P13" i="73" s="1"/>
  <c r="D12" i="73"/>
  <c r="P12" i="73" s="1"/>
  <c r="E12" i="73"/>
  <c r="F12" i="73"/>
  <c r="G12" i="73"/>
  <c r="H12" i="73"/>
  <c r="I12" i="73" s="1"/>
  <c r="J12" i="73"/>
  <c r="K12" i="73"/>
  <c r="D11" i="73"/>
  <c r="P11" i="73" s="1"/>
  <c r="E11" i="73"/>
  <c r="F11" i="73"/>
  <c r="G11" i="73"/>
  <c r="H11" i="73"/>
  <c r="J11" i="73"/>
  <c r="K11" i="73"/>
  <c r="D10" i="73"/>
  <c r="K10" i="73"/>
  <c r="P10" i="73" s="1"/>
  <c r="E10" i="73"/>
  <c r="F10" i="73"/>
  <c r="G10" i="73"/>
  <c r="H10" i="73"/>
  <c r="J10" i="73"/>
  <c r="K9" i="74"/>
  <c r="K7" i="74"/>
  <c r="D7" i="74"/>
  <c r="K6" i="74"/>
  <c r="K5" i="74"/>
  <c r="K8" i="74"/>
  <c r="K10" i="74"/>
  <c r="K11" i="74"/>
  <c r="K14" i="74"/>
  <c r="K15" i="74"/>
  <c r="K13" i="74"/>
  <c r="D13" i="74"/>
  <c r="K12" i="74"/>
  <c r="L88" i="76"/>
  <c r="M88" i="76"/>
  <c r="N88" i="76"/>
  <c r="O88" i="76"/>
  <c r="L89" i="76"/>
  <c r="M89" i="76"/>
  <c r="N89" i="76"/>
  <c r="O89" i="76"/>
  <c r="L90" i="76"/>
  <c r="M90" i="76"/>
  <c r="N90" i="76"/>
  <c r="O90" i="76"/>
  <c r="L91" i="76"/>
  <c r="M91" i="76"/>
  <c r="N91" i="76"/>
  <c r="O91" i="76"/>
  <c r="D12" i="75"/>
  <c r="K12" i="75"/>
  <c r="E12" i="75"/>
  <c r="F12" i="75"/>
  <c r="G12" i="75"/>
  <c r="H12" i="75"/>
  <c r="J12" i="75"/>
  <c r="D13" i="75"/>
  <c r="K13" i="75"/>
  <c r="M153" i="74"/>
  <c r="O153" i="74"/>
  <c r="L151" i="74"/>
  <c r="M151" i="74"/>
  <c r="N151" i="74"/>
  <c r="O151" i="74"/>
  <c r="M98" i="72"/>
  <c r="O98" i="72"/>
  <c r="M99" i="72"/>
  <c r="O99" i="72"/>
  <c r="M100" i="72"/>
  <c r="O100" i="72"/>
  <c r="M101" i="72"/>
  <c r="O101" i="72"/>
  <c r="M102" i="72"/>
  <c r="O102" i="72"/>
  <c r="M103" i="72"/>
  <c r="O103" i="72"/>
  <c r="M104" i="72"/>
  <c r="O104" i="72"/>
  <c r="M105" i="72"/>
  <c r="O105" i="72"/>
  <c r="M106" i="72"/>
  <c r="O106" i="72"/>
  <c r="M107" i="72"/>
  <c r="O107" i="72"/>
  <c r="M108" i="72"/>
  <c r="O108" i="72"/>
  <c r="O96" i="72"/>
  <c r="N96" i="72"/>
  <c r="M96" i="72"/>
  <c r="L96" i="72"/>
  <c r="O74" i="72"/>
  <c r="N74" i="72"/>
  <c r="M74" i="72"/>
  <c r="L74" i="72"/>
  <c r="O69" i="72"/>
  <c r="N69" i="72"/>
  <c r="M69" i="72"/>
  <c r="L69" i="72"/>
  <c r="O64" i="72"/>
  <c r="N64" i="72"/>
  <c r="M64" i="72"/>
  <c r="L64" i="72"/>
  <c r="O62" i="72"/>
  <c r="N62" i="72"/>
  <c r="M62" i="72"/>
  <c r="L62" i="72"/>
  <c r="O50" i="72"/>
  <c r="N50" i="72"/>
  <c r="M50" i="72"/>
  <c r="L50" i="72"/>
  <c r="O46" i="72"/>
  <c r="N46" i="72"/>
  <c r="M46" i="72"/>
  <c r="L46" i="72"/>
  <c r="O79" i="72"/>
  <c r="N79" i="72"/>
  <c r="M79" i="72"/>
  <c r="L79" i="72"/>
  <c r="L107" i="74"/>
  <c r="M107" i="74"/>
  <c r="N107" i="74"/>
  <c r="O107" i="74"/>
  <c r="O86" i="73"/>
  <c r="N86" i="73"/>
  <c r="M86" i="73"/>
  <c r="L86" i="73"/>
  <c r="O105" i="74"/>
  <c r="N105" i="74"/>
  <c r="M105" i="74"/>
  <c r="L105" i="74"/>
  <c r="O84" i="73"/>
  <c r="N84" i="73"/>
  <c r="M84" i="73"/>
  <c r="L84" i="73"/>
  <c r="D12" i="72"/>
  <c r="J6" i="75"/>
  <c r="H6" i="75"/>
  <c r="J12" i="76"/>
  <c r="O15" i="76"/>
  <c r="M21" i="75"/>
  <c r="J11" i="76"/>
  <c r="H11" i="76"/>
  <c r="O93" i="76"/>
  <c r="M93" i="76"/>
  <c r="O92" i="76"/>
  <c r="M92" i="76"/>
  <c r="O87" i="76"/>
  <c r="N87" i="76"/>
  <c r="M87" i="76"/>
  <c r="L87" i="76"/>
  <c r="O86" i="76"/>
  <c r="N86" i="76"/>
  <c r="M86" i="76"/>
  <c r="L86" i="76"/>
  <c r="O85" i="76"/>
  <c r="N85" i="76"/>
  <c r="M85" i="76"/>
  <c r="L85" i="76"/>
  <c r="O84" i="76"/>
  <c r="N84" i="76"/>
  <c r="M84" i="76"/>
  <c r="L84" i="76"/>
  <c r="O83" i="76"/>
  <c r="N83" i="76"/>
  <c r="M83" i="76"/>
  <c r="L83" i="76"/>
  <c r="O82" i="76"/>
  <c r="N82" i="76"/>
  <c r="M82" i="76"/>
  <c r="L82" i="76"/>
  <c r="O81" i="76"/>
  <c r="N81" i="76"/>
  <c r="M81" i="76"/>
  <c r="L81" i="76"/>
  <c r="O79" i="76"/>
  <c r="N79" i="76"/>
  <c r="M79" i="76"/>
  <c r="L79" i="76"/>
  <c r="O78" i="76"/>
  <c r="N78" i="76"/>
  <c r="M78" i="76"/>
  <c r="L78" i="76"/>
  <c r="O77" i="76"/>
  <c r="N77" i="76"/>
  <c r="M77" i="76"/>
  <c r="L77" i="76"/>
  <c r="O76" i="76"/>
  <c r="N76" i="76"/>
  <c r="M76" i="76"/>
  <c r="L76" i="76"/>
  <c r="O75" i="76"/>
  <c r="N75" i="76"/>
  <c r="M75" i="76"/>
  <c r="L75" i="76"/>
  <c r="O74" i="76"/>
  <c r="N74" i="76"/>
  <c r="M74" i="76"/>
  <c r="L74" i="76"/>
  <c r="O73" i="76"/>
  <c r="N73" i="76"/>
  <c r="M73" i="76"/>
  <c r="L73" i="76"/>
  <c r="O72" i="76"/>
  <c r="N72" i="76"/>
  <c r="M72" i="76"/>
  <c r="L72" i="76"/>
  <c r="O71" i="76"/>
  <c r="N71" i="76"/>
  <c r="M71" i="76"/>
  <c r="L71" i="76"/>
  <c r="O70" i="76"/>
  <c r="N70" i="76"/>
  <c r="M70" i="76"/>
  <c r="L70" i="76"/>
  <c r="O69" i="76"/>
  <c r="N69" i="76"/>
  <c r="M69" i="76"/>
  <c r="L69" i="76"/>
  <c r="O68" i="76"/>
  <c r="N68" i="76"/>
  <c r="M68" i="76"/>
  <c r="L68" i="76"/>
  <c r="O67" i="76"/>
  <c r="N67" i="76"/>
  <c r="M67" i="76"/>
  <c r="L67" i="76"/>
  <c r="O66" i="76"/>
  <c r="N66" i="76"/>
  <c r="M66" i="76"/>
  <c r="L66" i="76"/>
  <c r="O65" i="76"/>
  <c r="N65" i="76"/>
  <c r="M65" i="76"/>
  <c r="L65" i="76"/>
  <c r="O64" i="76"/>
  <c r="N64" i="76"/>
  <c r="M64" i="76"/>
  <c r="L64" i="76"/>
  <c r="O63" i="76"/>
  <c r="N63" i="76"/>
  <c r="M63" i="76"/>
  <c r="L63" i="76"/>
  <c r="O62" i="76"/>
  <c r="N62" i="76"/>
  <c r="M62" i="76"/>
  <c r="L62" i="76"/>
  <c r="O61" i="76"/>
  <c r="N61" i="76"/>
  <c r="M61" i="76"/>
  <c r="L61" i="76"/>
  <c r="O60" i="76"/>
  <c r="N60" i="76"/>
  <c r="M60" i="76"/>
  <c r="L60" i="76"/>
  <c r="O59" i="76"/>
  <c r="N59" i="76"/>
  <c r="M59" i="76"/>
  <c r="L59" i="76"/>
  <c r="O58" i="76"/>
  <c r="N58" i="76"/>
  <c r="M58" i="76"/>
  <c r="L58" i="76"/>
  <c r="O57" i="76"/>
  <c r="N57" i="76"/>
  <c r="M57" i="76"/>
  <c r="L57" i="76"/>
  <c r="O56" i="76"/>
  <c r="N56" i="76"/>
  <c r="M56" i="76"/>
  <c r="L56" i="76"/>
  <c r="O55" i="76"/>
  <c r="N55" i="76"/>
  <c r="M55" i="76"/>
  <c r="L55" i="76"/>
  <c r="O54" i="76"/>
  <c r="N54" i="76"/>
  <c r="M54" i="76"/>
  <c r="L54" i="76"/>
  <c r="O53" i="76"/>
  <c r="N53" i="76"/>
  <c r="M53" i="76"/>
  <c r="L53" i="76"/>
  <c r="O52" i="76"/>
  <c r="N52" i="76"/>
  <c r="M52" i="76"/>
  <c r="L52" i="76"/>
  <c r="O51" i="76"/>
  <c r="N51" i="76"/>
  <c r="M51" i="76"/>
  <c r="L51" i="76"/>
  <c r="O50" i="76"/>
  <c r="N50" i="76"/>
  <c r="M50" i="76"/>
  <c r="L50" i="76"/>
  <c r="O49" i="76"/>
  <c r="N49" i="76"/>
  <c r="M49" i="76"/>
  <c r="L49" i="76"/>
  <c r="O48" i="76"/>
  <c r="N48" i="76"/>
  <c r="M48" i="76"/>
  <c r="L48" i="76"/>
  <c r="O47" i="76"/>
  <c r="N47" i="76"/>
  <c r="M47" i="76"/>
  <c r="L47" i="76"/>
  <c r="O46" i="76"/>
  <c r="N46" i="76"/>
  <c r="M46" i="76"/>
  <c r="L46" i="76"/>
  <c r="O45" i="76"/>
  <c r="N45" i="76"/>
  <c r="M45" i="76"/>
  <c r="L45" i="76"/>
  <c r="O44" i="76"/>
  <c r="N44" i="76"/>
  <c r="M44" i="76"/>
  <c r="L44" i="76"/>
  <c r="O43" i="76"/>
  <c r="N43" i="76"/>
  <c r="M43" i="76"/>
  <c r="L43" i="76"/>
  <c r="O41" i="76"/>
  <c r="N41" i="76"/>
  <c r="M41" i="76"/>
  <c r="L41" i="76"/>
  <c r="O39" i="76"/>
  <c r="N39" i="76"/>
  <c r="M39" i="76"/>
  <c r="L39" i="76"/>
  <c r="O38" i="76"/>
  <c r="N38" i="76"/>
  <c r="M38" i="76"/>
  <c r="L38" i="76"/>
  <c r="O37" i="76"/>
  <c r="N37" i="76"/>
  <c r="M37" i="76"/>
  <c r="L37" i="76"/>
  <c r="O36" i="76"/>
  <c r="N36" i="76"/>
  <c r="M36" i="76"/>
  <c r="L36" i="76"/>
  <c r="O40" i="76"/>
  <c r="N40" i="76"/>
  <c r="M40" i="76"/>
  <c r="L40" i="76"/>
  <c r="O35" i="76"/>
  <c r="N35" i="76"/>
  <c r="M35" i="76"/>
  <c r="L35" i="76"/>
  <c r="O34" i="76"/>
  <c r="N34" i="76"/>
  <c r="M34" i="76"/>
  <c r="L34" i="76"/>
  <c r="O33" i="76"/>
  <c r="N33" i="76"/>
  <c r="M33" i="76"/>
  <c r="L33" i="76"/>
  <c r="O32" i="76"/>
  <c r="N32" i="76"/>
  <c r="M32" i="76"/>
  <c r="L32" i="76"/>
  <c r="O31" i="76"/>
  <c r="N31" i="76"/>
  <c r="M31" i="76"/>
  <c r="L31" i="76"/>
  <c r="O30" i="76"/>
  <c r="N30" i="76"/>
  <c r="M30" i="76"/>
  <c r="L30" i="76"/>
  <c r="O29" i="76"/>
  <c r="N29" i="76"/>
  <c r="M29" i="76"/>
  <c r="L29" i="76"/>
  <c r="O28" i="76"/>
  <c r="N28" i="76"/>
  <c r="M28" i="76"/>
  <c r="L28" i="76"/>
  <c r="O27" i="76"/>
  <c r="N27" i="76"/>
  <c r="M27" i="76"/>
  <c r="L27" i="76"/>
  <c r="O26" i="76"/>
  <c r="N26" i="76"/>
  <c r="M26" i="76"/>
  <c r="L26" i="76"/>
  <c r="O25" i="76"/>
  <c r="N25" i="76"/>
  <c r="M25" i="76"/>
  <c r="L25" i="76"/>
  <c r="O24" i="76"/>
  <c r="N24" i="76"/>
  <c r="M24" i="76"/>
  <c r="L24" i="76"/>
  <c r="O23" i="76"/>
  <c r="N23" i="76"/>
  <c r="M23" i="76"/>
  <c r="L23" i="76"/>
  <c r="O22" i="76"/>
  <c r="N22" i="76"/>
  <c r="M22" i="76"/>
  <c r="L22" i="76"/>
  <c r="O21" i="76"/>
  <c r="N21" i="76"/>
  <c r="M21" i="76"/>
  <c r="L21" i="76"/>
  <c r="O19" i="76"/>
  <c r="N19" i="76"/>
  <c r="M19" i="76"/>
  <c r="L19" i="76"/>
  <c r="O18" i="76"/>
  <c r="N18" i="76"/>
  <c r="M18" i="76"/>
  <c r="L18" i="76"/>
  <c r="O20" i="76"/>
  <c r="N20" i="76"/>
  <c r="M20" i="76"/>
  <c r="L20" i="76"/>
  <c r="O17" i="76"/>
  <c r="N17" i="76"/>
  <c r="M17" i="76"/>
  <c r="L17" i="76"/>
  <c r="O16" i="76"/>
  <c r="N16" i="76"/>
  <c r="M16" i="76"/>
  <c r="L16" i="76"/>
  <c r="N15" i="76"/>
  <c r="M15" i="76"/>
  <c r="L15" i="76"/>
  <c r="K10" i="76"/>
  <c r="J10" i="76"/>
  <c r="H10" i="76"/>
  <c r="G10" i="76"/>
  <c r="F10" i="76"/>
  <c r="E10" i="76"/>
  <c r="D10" i="76"/>
  <c r="P10" i="76" s="1"/>
  <c r="K12" i="76"/>
  <c r="D12" i="76"/>
  <c r="H12" i="76"/>
  <c r="G12" i="76"/>
  <c r="F12" i="76"/>
  <c r="E12" i="76"/>
  <c r="K5" i="76"/>
  <c r="K6" i="76"/>
  <c r="P6" i="76" s="1"/>
  <c r="K7" i="76"/>
  <c r="D7" i="76"/>
  <c r="K9" i="76"/>
  <c r="P9" i="76" s="1"/>
  <c r="K8" i="76"/>
  <c r="P8" i="76" s="1"/>
  <c r="K11" i="76"/>
  <c r="J5" i="76"/>
  <c r="H5" i="76"/>
  <c r="I5" i="76" s="1"/>
  <c r="G5" i="76"/>
  <c r="F5" i="76"/>
  <c r="E5" i="76"/>
  <c r="D5" i="76"/>
  <c r="P5" i="76" s="1"/>
  <c r="J6" i="76"/>
  <c r="H6" i="76"/>
  <c r="G6" i="76"/>
  <c r="F6" i="76"/>
  <c r="E6" i="76"/>
  <c r="D6" i="76"/>
  <c r="D8" i="76"/>
  <c r="J8" i="76"/>
  <c r="H8" i="76"/>
  <c r="G8" i="76"/>
  <c r="F8" i="76"/>
  <c r="E8" i="76"/>
  <c r="D11" i="76"/>
  <c r="P11" i="76" s="1"/>
  <c r="G11" i="76"/>
  <c r="F11" i="76"/>
  <c r="E11" i="76"/>
  <c r="J9" i="76"/>
  <c r="I9" i="76" s="1"/>
  <c r="H9" i="76"/>
  <c r="G9" i="76"/>
  <c r="F9" i="76"/>
  <c r="E9" i="76"/>
  <c r="D9" i="76"/>
  <c r="J7" i="76"/>
  <c r="H7" i="76"/>
  <c r="G7" i="76"/>
  <c r="F7" i="76"/>
  <c r="E7" i="76"/>
  <c r="N20" i="75"/>
  <c r="N21" i="75"/>
  <c r="N22" i="75"/>
  <c r="N23" i="75"/>
  <c r="N24" i="75"/>
  <c r="N25" i="75"/>
  <c r="N26" i="75"/>
  <c r="N27" i="75"/>
  <c r="L20" i="75"/>
  <c r="L21" i="75"/>
  <c r="L22" i="75"/>
  <c r="L23" i="75"/>
  <c r="L24" i="75"/>
  <c r="L25" i="75"/>
  <c r="N21" i="74"/>
  <c r="N22" i="74"/>
  <c r="N23" i="74"/>
  <c r="N24" i="74"/>
  <c r="N25" i="74"/>
  <c r="N26" i="74"/>
  <c r="N27" i="74"/>
  <c r="N28" i="74"/>
  <c r="N29" i="74"/>
  <c r="N30" i="74"/>
  <c r="L23" i="74"/>
  <c r="L24" i="74"/>
  <c r="L25" i="74"/>
  <c r="L26" i="74"/>
  <c r="L27" i="74"/>
  <c r="L28" i="74"/>
  <c r="L29" i="74"/>
  <c r="L30" i="74"/>
  <c r="L31" i="74"/>
  <c r="N150" i="74"/>
  <c r="O150" i="74"/>
  <c r="O152" i="74"/>
  <c r="L150" i="74"/>
  <c r="M150" i="74"/>
  <c r="M152" i="74"/>
  <c r="O104" i="74"/>
  <c r="N104" i="74"/>
  <c r="M104" i="74"/>
  <c r="L104" i="74"/>
  <c r="L19" i="73"/>
  <c r="M19" i="73"/>
  <c r="L20" i="73"/>
  <c r="M20" i="73"/>
  <c r="L21" i="73"/>
  <c r="M21" i="73"/>
  <c r="L22" i="73"/>
  <c r="M22" i="73"/>
  <c r="L23" i="73"/>
  <c r="M23" i="73"/>
  <c r="L24" i="73"/>
  <c r="M24" i="73"/>
  <c r="N19" i="73"/>
  <c r="O19" i="73"/>
  <c r="N20" i="73"/>
  <c r="O20" i="73"/>
  <c r="N21" i="73"/>
  <c r="O21" i="73"/>
  <c r="N22" i="73"/>
  <c r="O22" i="73"/>
  <c r="N23" i="73"/>
  <c r="O23" i="73"/>
  <c r="N24" i="73"/>
  <c r="O24" i="73"/>
  <c r="N107" i="73"/>
  <c r="O107" i="73"/>
  <c r="N108" i="73"/>
  <c r="O108" i="73"/>
  <c r="O109" i="73"/>
  <c r="O110" i="73"/>
  <c r="L107" i="73"/>
  <c r="M107" i="73"/>
  <c r="L108" i="73"/>
  <c r="M108" i="73"/>
  <c r="M109" i="73"/>
  <c r="M110" i="73"/>
  <c r="N18" i="72"/>
  <c r="N19" i="72"/>
  <c r="N20" i="72"/>
  <c r="N21" i="72"/>
  <c r="L18" i="72"/>
  <c r="L19" i="72"/>
  <c r="L20" i="72"/>
  <c r="L21" i="72"/>
  <c r="L81" i="72"/>
  <c r="M81" i="72"/>
  <c r="M97" i="72"/>
  <c r="M95" i="72"/>
  <c r="N81" i="72"/>
  <c r="O81" i="72"/>
  <c r="O97" i="72"/>
  <c r="O95" i="72"/>
  <c r="L26" i="72"/>
  <c r="L27" i="72"/>
  <c r="N19" i="75"/>
  <c r="L19" i="75"/>
  <c r="O39" i="75"/>
  <c r="N39" i="75"/>
  <c r="M39" i="75"/>
  <c r="L39" i="75"/>
  <c r="O38" i="75"/>
  <c r="N38" i="75"/>
  <c r="M38" i="75"/>
  <c r="L38" i="75"/>
  <c r="O37" i="75"/>
  <c r="N37" i="75"/>
  <c r="M37" i="75"/>
  <c r="L37" i="75"/>
  <c r="O36" i="75"/>
  <c r="N36" i="75"/>
  <c r="M36" i="75"/>
  <c r="L36" i="75"/>
  <c r="O35" i="75"/>
  <c r="N35" i="75"/>
  <c r="M35" i="75"/>
  <c r="L35" i="75"/>
  <c r="O34" i="75"/>
  <c r="N34" i="75"/>
  <c r="M34" i="75"/>
  <c r="L34" i="75"/>
  <c r="O33" i="75"/>
  <c r="N33" i="75"/>
  <c r="M33" i="75"/>
  <c r="L33" i="75"/>
  <c r="O32" i="75"/>
  <c r="N32" i="75"/>
  <c r="M32" i="75"/>
  <c r="L32" i="75"/>
  <c r="O31" i="75"/>
  <c r="N31" i="75"/>
  <c r="M31" i="75"/>
  <c r="L31" i="75"/>
  <c r="O30" i="75"/>
  <c r="N30" i="75"/>
  <c r="M30" i="75"/>
  <c r="L30" i="75"/>
  <c r="O29" i="75"/>
  <c r="N29" i="75"/>
  <c r="M29" i="75"/>
  <c r="L29" i="75"/>
  <c r="O28" i="75"/>
  <c r="N28" i="75"/>
  <c r="M28" i="75"/>
  <c r="L28" i="75"/>
  <c r="O27" i="75"/>
  <c r="M27" i="75"/>
  <c r="L27" i="75"/>
  <c r="O26" i="75"/>
  <c r="M26" i="75"/>
  <c r="L26" i="75"/>
  <c r="O25" i="75"/>
  <c r="M25" i="75"/>
  <c r="O24" i="75"/>
  <c r="M24" i="75"/>
  <c r="O23" i="75"/>
  <c r="M23" i="75"/>
  <c r="O22" i="75"/>
  <c r="M22" i="75"/>
  <c r="O21" i="75"/>
  <c r="O20" i="75"/>
  <c r="M20" i="75"/>
  <c r="O19" i="75"/>
  <c r="M19" i="75"/>
  <c r="O18" i="75"/>
  <c r="N18" i="75"/>
  <c r="M18" i="75"/>
  <c r="L18" i="75"/>
  <c r="O17" i="75"/>
  <c r="N17" i="75"/>
  <c r="M17" i="75"/>
  <c r="L17" i="75"/>
  <c r="O16" i="75"/>
  <c r="N16" i="75"/>
  <c r="M16" i="75"/>
  <c r="L16" i="75"/>
  <c r="K8" i="75"/>
  <c r="J8" i="75"/>
  <c r="H8" i="75"/>
  <c r="G8" i="75"/>
  <c r="F8" i="75"/>
  <c r="E8" i="75"/>
  <c r="D8" i="75"/>
  <c r="J13" i="75"/>
  <c r="H13" i="75"/>
  <c r="G13" i="75"/>
  <c r="F13" i="75"/>
  <c r="E13" i="75"/>
  <c r="K10" i="75"/>
  <c r="D10" i="75"/>
  <c r="J10" i="75"/>
  <c r="H10" i="75"/>
  <c r="G10" i="75"/>
  <c r="F10" i="75"/>
  <c r="E10" i="75"/>
  <c r="K5" i="75"/>
  <c r="J5" i="75"/>
  <c r="H5" i="75"/>
  <c r="G5" i="75"/>
  <c r="F5" i="75"/>
  <c r="E5" i="75"/>
  <c r="K7" i="75"/>
  <c r="D7" i="75"/>
  <c r="J7" i="75"/>
  <c r="H7" i="75"/>
  <c r="G7" i="75"/>
  <c r="F7" i="75"/>
  <c r="E7" i="75"/>
  <c r="K6" i="75"/>
  <c r="D6" i="75"/>
  <c r="G6" i="75"/>
  <c r="F6" i="75"/>
  <c r="E6" i="75"/>
  <c r="K9" i="75"/>
  <c r="J9" i="75"/>
  <c r="H9" i="75"/>
  <c r="G9" i="75"/>
  <c r="F9" i="75"/>
  <c r="E9" i="75"/>
  <c r="D9" i="75"/>
  <c r="K11" i="75"/>
  <c r="D11" i="75"/>
  <c r="J11" i="75"/>
  <c r="H11" i="75"/>
  <c r="G11" i="75"/>
  <c r="F11" i="75"/>
  <c r="E11" i="75"/>
  <c r="J11" i="74"/>
  <c r="H11" i="74"/>
  <c r="G11" i="74"/>
  <c r="F11" i="74"/>
  <c r="E11" i="74"/>
  <c r="D11" i="74"/>
  <c r="P11" i="74" s="1"/>
  <c r="J10" i="74"/>
  <c r="H10" i="74"/>
  <c r="G10" i="74"/>
  <c r="F10" i="74"/>
  <c r="E10" i="74"/>
  <c r="D10" i="74"/>
  <c r="N19" i="74"/>
  <c r="L19" i="74"/>
  <c r="N31" i="74"/>
  <c r="L32" i="74"/>
  <c r="L128" i="74"/>
  <c r="M128" i="74"/>
  <c r="L129" i="74"/>
  <c r="M129" i="74"/>
  <c r="L130" i="74"/>
  <c r="M130" i="74"/>
  <c r="L131" i="74"/>
  <c r="M131" i="74"/>
  <c r="L132" i="74"/>
  <c r="M132" i="74"/>
  <c r="L133" i="74"/>
  <c r="M133" i="74"/>
  <c r="L134" i="74"/>
  <c r="M134" i="74"/>
  <c r="L135" i="74"/>
  <c r="M135" i="74"/>
  <c r="L136" i="74"/>
  <c r="M136" i="74"/>
  <c r="L137" i="74"/>
  <c r="M137" i="74"/>
  <c r="L138" i="74"/>
  <c r="M138" i="74"/>
  <c r="L139" i="74"/>
  <c r="M139" i="74"/>
  <c r="L140" i="74"/>
  <c r="M140" i="74"/>
  <c r="L141" i="74"/>
  <c r="M141" i="74"/>
  <c r="L142" i="74"/>
  <c r="M142" i="74"/>
  <c r="L143" i="74"/>
  <c r="M143" i="74"/>
  <c r="L144" i="74"/>
  <c r="M144" i="74"/>
  <c r="L145" i="74"/>
  <c r="M145" i="74"/>
  <c r="L146" i="74"/>
  <c r="M146" i="74"/>
  <c r="L147" i="74"/>
  <c r="M147" i="74"/>
  <c r="L148" i="74"/>
  <c r="M148" i="74"/>
  <c r="L149" i="74"/>
  <c r="M149" i="74"/>
  <c r="N128" i="74"/>
  <c r="O128" i="74"/>
  <c r="N129" i="74"/>
  <c r="O129" i="74"/>
  <c r="N130" i="74"/>
  <c r="O130" i="74"/>
  <c r="N131" i="74"/>
  <c r="O131" i="74"/>
  <c r="N132" i="74"/>
  <c r="O132" i="74"/>
  <c r="N133" i="74"/>
  <c r="O133" i="74"/>
  <c r="N134" i="74"/>
  <c r="O134" i="74"/>
  <c r="N135" i="74"/>
  <c r="O135" i="74"/>
  <c r="N136" i="74"/>
  <c r="O136" i="74"/>
  <c r="N137" i="74"/>
  <c r="O137" i="74"/>
  <c r="N138" i="74"/>
  <c r="O138" i="74"/>
  <c r="N139" i="74"/>
  <c r="O139" i="74"/>
  <c r="N140" i="74"/>
  <c r="O140" i="74"/>
  <c r="N141" i="74"/>
  <c r="O141" i="74"/>
  <c r="N142" i="74"/>
  <c r="O142" i="74"/>
  <c r="N143" i="74"/>
  <c r="O143" i="74"/>
  <c r="N144" i="74"/>
  <c r="O144" i="74"/>
  <c r="N145" i="74"/>
  <c r="O145" i="74"/>
  <c r="N146" i="74"/>
  <c r="O146" i="74"/>
  <c r="N147" i="74"/>
  <c r="O147" i="74"/>
  <c r="N148" i="74"/>
  <c r="O148" i="74"/>
  <c r="N149" i="74"/>
  <c r="O149" i="74"/>
  <c r="O127" i="74"/>
  <c r="N127" i="74"/>
  <c r="M127" i="74"/>
  <c r="L127" i="74"/>
  <c r="O126" i="74"/>
  <c r="N126" i="74"/>
  <c r="M126" i="74"/>
  <c r="L126" i="74"/>
  <c r="O125" i="74"/>
  <c r="N125" i="74"/>
  <c r="M125" i="74"/>
  <c r="L125" i="74"/>
  <c r="O124" i="74"/>
  <c r="N124" i="74"/>
  <c r="M124" i="74"/>
  <c r="L124" i="74"/>
  <c r="O123" i="74"/>
  <c r="N123" i="74"/>
  <c r="M123" i="74"/>
  <c r="L123" i="74"/>
  <c r="O122" i="74"/>
  <c r="N122" i="74"/>
  <c r="M122" i="74"/>
  <c r="L122" i="74"/>
  <c r="O121" i="74"/>
  <c r="N121" i="74"/>
  <c r="M121" i="74"/>
  <c r="L121" i="74"/>
  <c r="O120" i="74"/>
  <c r="N120" i="74"/>
  <c r="M120" i="74"/>
  <c r="L120" i="74"/>
  <c r="O119" i="74"/>
  <c r="N119" i="74"/>
  <c r="M119" i="74"/>
  <c r="L119" i="74"/>
  <c r="O118" i="74"/>
  <c r="N118" i="74"/>
  <c r="M118" i="74"/>
  <c r="L118" i="74"/>
  <c r="O117" i="74"/>
  <c r="N117" i="74"/>
  <c r="M117" i="74"/>
  <c r="L117" i="74"/>
  <c r="O116" i="74"/>
  <c r="N116" i="74"/>
  <c r="M116" i="74"/>
  <c r="L116" i="74"/>
  <c r="O115" i="74"/>
  <c r="N115" i="74"/>
  <c r="M115" i="74"/>
  <c r="L115" i="74"/>
  <c r="O114" i="74"/>
  <c r="N114" i="74"/>
  <c r="M114" i="74"/>
  <c r="L114" i="74"/>
  <c r="O113" i="74"/>
  <c r="N113" i="74"/>
  <c r="M113" i="74"/>
  <c r="L113" i="74"/>
  <c r="O112" i="74"/>
  <c r="N112" i="74"/>
  <c r="M112" i="74"/>
  <c r="L112" i="74"/>
  <c r="O111" i="74"/>
  <c r="N111" i="74"/>
  <c r="M111" i="74"/>
  <c r="L111" i="74"/>
  <c r="O110" i="74"/>
  <c r="N110" i="74"/>
  <c r="M110" i="74"/>
  <c r="L110" i="74"/>
  <c r="O109" i="74"/>
  <c r="N109" i="74"/>
  <c r="M109" i="74"/>
  <c r="L109" i="74"/>
  <c r="O108" i="74"/>
  <c r="N108" i="74"/>
  <c r="M108" i="74"/>
  <c r="L108" i="74"/>
  <c r="O103" i="74"/>
  <c r="N103" i="74"/>
  <c r="M103" i="74"/>
  <c r="L103" i="74"/>
  <c r="O102" i="74"/>
  <c r="N102" i="74"/>
  <c r="M102" i="74"/>
  <c r="L102" i="74"/>
  <c r="O101" i="74"/>
  <c r="N101" i="74"/>
  <c r="M101" i="74"/>
  <c r="L101" i="74"/>
  <c r="O100" i="74"/>
  <c r="N100" i="74"/>
  <c r="M100" i="74"/>
  <c r="L100" i="74"/>
  <c r="O99" i="74"/>
  <c r="N99" i="74"/>
  <c r="M99" i="74"/>
  <c r="L99" i="74"/>
  <c r="O98" i="74"/>
  <c r="N98" i="74"/>
  <c r="M98" i="74"/>
  <c r="L98" i="74"/>
  <c r="O97" i="74"/>
  <c r="N97" i="74"/>
  <c r="M97" i="74"/>
  <c r="L97" i="74"/>
  <c r="O96" i="74"/>
  <c r="N96" i="74"/>
  <c r="M96" i="74"/>
  <c r="L96" i="74"/>
  <c r="O95" i="74"/>
  <c r="N95" i="74"/>
  <c r="M95" i="74"/>
  <c r="L95" i="74"/>
  <c r="O94" i="74"/>
  <c r="N94" i="74"/>
  <c r="M94" i="74"/>
  <c r="L94" i="74"/>
  <c r="O93" i="74"/>
  <c r="N93" i="74"/>
  <c r="M93" i="74"/>
  <c r="L93" i="74"/>
  <c r="O92" i="74"/>
  <c r="N92" i="74"/>
  <c r="M92" i="74"/>
  <c r="L92" i="74"/>
  <c r="O71" i="74"/>
  <c r="N71" i="74"/>
  <c r="M71" i="74"/>
  <c r="L71" i="74"/>
  <c r="O106" i="74"/>
  <c r="N106" i="74"/>
  <c r="M106" i="74"/>
  <c r="L106" i="74"/>
  <c r="O91" i="74"/>
  <c r="N91" i="74"/>
  <c r="M91" i="74"/>
  <c r="L91" i="74"/>
  <c r="O90" i="74"/>
  <c r="N90" i="74"/>
  <c r="M90" i="74"/>
  <c r="L90" i="74"/>
  <c r="O89" i="74"/>
  <c r="N89" i="74"/>
  <c r="M89" i="74"/>
  <c r="L89" i="74"/>
  <c r="O88" i="74"/>
  <c r="N88" i="74"/>
  <c r="M88" i="74"/>
  <c r="L88" i="74"/>
  <c r="O87" i="74"/>
  <c r="N87" i="74"/>
  <c r="M87" i="74"/>
  <c r="L87" i="74"/>
  <c r="O86" i="74"/>
  <c r="N86" i="74"/>
  <c r="M86" i="74"/>
  <c r="L86" i="74"/>
  <c r="O85" i="74"/>
  <c r="N85" i="74"/>
  <c r="M85" i="74"/>
  <c r="L85" i="74"/>
  <c r="O84" i="74"/>
  <c r="N84" i="74"/>
  <c r="M84" i="74"/>
  <c r="L84" i="74"/>
  <c r="O83" i="74"/>
  <c r="N83" i="74"/>
  <c r="M83" i="74"/>
  <c r="L83" i="74"/>
  <c r="O82" i="74"/>
  <c r="N82" i="74"/>
  <c r="M82" i="74"/>
  <c r="L82" i="74"/>
  <c r="O81" i="74"/>
  <c r="N81" i="74"/>
  <c r="M81" i="74"/>
  <c r="L81" i="74"/>
  <c r="O80" i="74"/>
  <c r="N80" i="74"/>
  <c r="M80" i="74"/>
  <c r="L80" i="74"/>
  <c r="O79" i="74"/>
  <c r="N79" i="74"/>
  <c r="M79" i="74"/>
  <c r="L79" i="74"/>
  <c r="O78" i="74"/>
  <c r="N78" i="74"/>
  <c r="M78" i="74"/>
  <c r="L78" i="74"/>
  <c r="O76" i="74"/>
  <c r="N76" i="74"/>
  <c r="M76" i="74"/>
  <c r="L76" i="74"/>
  <c r="O75" i="74"/>
  <c r="N75" i="74"/>
  <c r="M75" i="74"/>
  <c r="L75" i="74"/>
  <c r="O74" i="74"/>
  <c r="N74" i="74"/>
  <c r="M74" i="74"/>
  <c r="L74" i="74"/>
  <c r="O73" i="74"/>
  <c r="N73" i="74"/>
  <c r="M73" i="74"/>
  <c r="L73" i="74"/>
  <c r="O77" i="74"/>
  <c r="N77" i="74"/>
  <c r="M77" i="74"/>
  <c r="L77" i="74"/>
  <c r="O72" i="74"/>
  <c r="N72" i="74"/>
  <c r="M72" i="74"/>
  <c r="L72" i="74"/>
  <c r="O70" i="74"/>
  <c r="N70" i="74"/>
  <c r="M70" i="74"/>
  <c r="L70" i="74"/>
  <c r="O69" i="74"/>
  <c r="N69" i="74"/>
  <c r="M69" i="74"/>
  <c r="L69" i="74"/>
  <c r="O68" i="74"/>
  <c r="N68" i="74"/>
  <c r="M68" i="74"/>
  <c r="L68" i="74"/>
  <c r="O67" i="74"/>
  <c r="N67" i="74"/>
  <c r="M67" i="74"/>
  <c r="L67" i="74"/>
  <c r="O66" i="74"/>
  <c r="N66" i="74"/>
  <c r="M66" i="74"/>
  <c r="L66" i="74"/>
  <c r="O65" i="74"/>
  <c r="N65" i="74"/>
  <c r="M65" i="74"/>
  <c r="L65" i="74"/>
  <c r="O64" i="74"/>
  <c r="N64" i="74"/>
  <c r="M64" i="74"/>
  <c r="L64" i="74"/>
  <c r="O63" i="74"/>
  <c r="N63" i="74"/>
  <c r="M63" i="74"/>
  <c r="L63" i="74"/>
  <c r="O62" i="74"/>
  <c r="N62" i="74"/>
  <c r="M62" i="74"/>
  <c r="L62" i="74"/>
  <c r="O61" i="74"/>
  <c r="N61" i="74"/>
  <c r="M61" i="74"/>
  <c r="L61" i="74"/>
  <c r="O60" i="74"/>
  <c r="N60" i="74"/>
  <c r="M60" i="74"/>
  <c r="L60" i="74"/>
  <c r="O59" i="74"/>
  <c r="N59" i="74"/>
  <c r="M59" i="74"/>
  <c r="L59" i="74"/>
  <c r="O58" i="74"/>
  <c r="N58" i="74"/>
  <c r="M58" i="74"/>
  <c r="L58" i="74"/>
  <c r="O57" i="74"/>
  <c r="N57" i="74"/>
  <c r="M57" i="74"/>
  <c r="L57" i="74"/>
  <c r="O56" i="74"/>
  <c r="N56" i="74"/>
  <c r="M56" i="74"/>
  <c r="L56" i="74"/>
  <c r="O55" i="74"/>
  <c r="N55" i="74"/>
  <c r="M55" i="74"/>
  <c r="L55" i="74"/>
  <c r="O54" i="74"/>
  <c r="N54" i="74"/>
  <c r="M54" i="74"/>
  <c r="L54" i="74"/>
  <c r="O53" i="74"/>
  <c r="N53" i="74"/>
  <c r="M53" i="74"/>
  <c r="L53" i="74"/>
  <c r="O52" i="74"/>
  <c r="N52" i="74"/>
  <c r="M52" i="74"/>
  <c r="L52" i="74"/>
  <c r="O51" i="74"/>
  <c r="N51" i="74"/>
  <c r="M51" i="74"/>
  <c r="L51" i="74"/>
  <c r="O50" i="74"/>
  <c r="N50" i="74"/>
  <c r="M50" i="74"/>
  <c r="L50" i="74"/>
  <c r="O49" i="74"/>
  <c r="N49" i="74"/>
  <c r="M49" i="74"/>
  <c r="L49" i="74"/>
  <c r="O48" i="74"/>
  <c r="N48" i="74"/>
  <c r="M48" i="74"/>
  <c r="L48" i="74"/>
  <c r="O47" i="74"/>
  <c r="N47" i="74"/>
  <c r="M47" i="74"/>
  <c r="L47" i="74"/>
  <c r="O46" i="74"/>
  <c r="N46" i="74"/>
  <c r="M46" i="74"/>
  <c r="L46" i="74"/>
  <c r="O45" i="74"/>
  <c r="N45" i="74"/>
  <c r="M45" i="74"/>
  <c r="L45" i="74"/>
  <c r="O44" i="74"/>
  <c r="N44" i="74"/>
  <c r="M44" i="74"/>
  <c r="L44" i="74"/>
  <c r="O43" i="74"/>
  <c r="N43" i="74"/>
  <c r="M43" i="74"/>
  <c r="L43" i="74"/>
  <c r="O42" i="74"/>
  <c r="N42" i="74"/>
  <c r="M42" i="74"/>
  <c r="L42" i="74"/>
  <c r="O41" i="74"/>
  <c r="N41" i="74"/>
  <c r="M41" i="74"/>
  <c r="L41" i="74"/>
  <c r="O40" i="74"/>
  <c r="N40" i="74"/>
  <c r="M40" i="74"/>
  <c r="L40" i="74"/>
  <c r="O39" i="74"/>
  <c r="N39" i="74"/>
  <c r="M39" i="74"/>
  <c r="L39" i="74"/>
  <c r="O38" i="74"/>
  <c r="N38" i="74"/>
  <c r="M38" i="74"/>
  <c r="L38" i="74"/>
  <c r="O37" i="74"/>
  <c r="N37" i="74"/>
  <c r="M37" i="74"/>
  <c r="L37" i="74"/>
  <c r="O36" i="74"/>
  <c r="N36" i="74"/>
  <c r="M36" i="74"/>
  <c r="L36" i="74"/>
  <c r="O35" i="74"/>
  <c r="N35" i="74"/>
  <c r="M35" i="74"/>
  <c r="L35" i="74"/>
  <c r="O34" i="74"/>
  <c r="N34" i="74"/>
  <c r="M34" i="74"/>
  <c r="L34" i="74"/>
  <c r="O33" i="74"/>
  <c r="N33" i="74"/>
  <c r="M33" i="74"/>
  <c r="L33" i="74"/>
  <c r="O32" i="74"/>
  <c r="N32" i="74"/>
  <c r="M32" i="74"/>
  <c r="O31" i="74"/>
  <c r="M31" i="74"/>
  <c r="O30" i="74"/>
  <c r="M30" i="74"/>
  <c r="O29" i="74"/>
  <c r="M29" i="74"/>
  <c r="O28" i="74"/>
  <c r="M28" i="74"/>
  <c r="O27" i="74"/>
  <c r="M27" i="74"/>
  <c r="O26" i="74"/>
  <c r="M26" i="74"/>
  <c r="O25" i="74"/>
  <c r="M25" i="74"/>
  <c r="O24" i="74"/>
  <c r="M24" i="74"/>
  <c r="O23" i="74"/>
  <c r="M23" i="74"/>
  <c r="O22" i="74"/>
  <c r="M22" i="74"/>
  <c r="L22" i="74"/>
  <c r="O21" i="74"/>
  <c r="M21" i="74"/>
  <c r="L21" i="74"/>
  <c r="O20" i="74"/>
  <c r="N20" i="74"/>
  <c r="M20" i="74"/>
  <c r="L20" i="74"/>
  <c r="O19" i="74"/>
  <c r="M19" i="74"/>
  <c r="O18" i="74"/>
  <c r="N18" i="74"/>
  <c r="M18" i="74"/>
  <c r="L18" i="74"/>
  <c r="J13" i="74"/>
  <c r="H13" i="74"/>
  <c r="I13" i="74" s="1"/>
  <c r="G13" i="74"/>
  <c r="F13" i="74"/>
  <c r="E13" i="74"/>
  <c r="J5" i="74"/>
  <c r="H5" i="74"/>
  <c r="G5" i="74"/>
  <c r="F5" i="74"/>
  <c r="E5" i="74"/>
  <c r="D5" i="74"/>
  <c r="D8" i="74"/>
  <c r="J8" i="74"/>
  <c r="H8" i="74"/>
  <c r="I8" i="74" s="1"/>
  <c r="G8" i="74"/>
  <c r="F8" i="74"/>
  <c r="E8" i="74"/>
  <c r="J6" i="74"/>
  <c r="H6" i="74"/>
  <c r="G6" i="74"/>
  <c r="F6" i="74"/>
  <c r="E6" i="74"/>
  <c r="D6" i="74"/>
  <c r="J9" i="74"/>
  <c r="H9" i="74"/>
  <c r="I9" i="74" s="1"/>
  <c r="G9" i="74"/>
  <c r="F9" i="74"/>
  <c r="E9" i="74"/>
  <c r="D9" i="74"/>
  <c r="J12" i="74"/>
  <c r="H12" i="74"/>
  <c r="G12" i="74"/>
  <c r="F12" i="74"/>
  <c r="E12" i="74"/>
  <c r="D12" i="74"/>
  <c r="D15" i="74"/>
  <c r="J14" i="74"/>
  <c r="H14" i="74"/>
  <c r="I14" i="74" s="1"/>
  <c r="G14" i="74"/>
  <c r="F14" i="74"/>
  <c r="E14" i="74"/>
  <c r="D14" i="74"/>
  <c r="J15" i="74"/>
  <c r="H15" i="74"/>
  <c r="G15" i="74"/>
  <c r="F15" i="74"/>
  <c r="E15" i="74"/>
  <c r="J7" i="74"/>
  <c r="H7" i="74"/>
  <c r="G7" i="74"/>
  <c r="F7" i="74"/>
  <c r="E7" i="74"/>
  <c r="O20" i="72"/>
  <c r="O21" i="72"/>
  <c r="N27" i="73"/>
  <c r="N28" i="73"/>
  <c r="N29" i="73"/>
  <c r="N30" i="73"/>
  <c r="L28" i="73"/>
  <c r="L29" i="73"/>
  <c r="L30" i="73"/>
  <c r="N17" i="73"/>
  <c r="O17" i="73"/>
  <c r="N18" i="73"/>
  <c r="O18" i="73"/>
  <c r="L17" i="73"/>
  <c r="M17" i="73"/>
  <c r="L18" i="73"/>
  <c r="M18" i="73"/>
  <c r="O106" i="73"/>
  <c r="N106" i="73"/>
  <c r="M106" i="73"/>
  <c r="L106" i="73"/>
  <c r="O105" i="73"/>
  <c r="N105" i="73"/>
  <c r="M105" i="73"/>
  <c r="L105" i="73"/>
  <c r="O104" i="73"/>
  <c r="N104" i="73"/>
  <c r="M104" i="73"/>
  <c r="L104" i="73"/>
  <c r="O103" i="73"/>
  <c r="N103" i="73"/>
  <c r="M103" i="73"/>
  <c r="L103" i="73"/>
  <c r="O102" i="73"/>
  <c r="N102" i="73"/>
  <c r="M102" i="73"/>
  <c r="L102" i="73"/>
  <c r="O101" i="73"/>
  <c r="N101" i="73"/>
  <c r="M101" i="73"/>
  <c r="L101" i="73"/>
  <c r="O100" i="73"/>
  <c r="N100" i="73"/>
  <c r="M100" i="73"/>
  <c r="L100" i="73"/>
  <c r="O99" i="73"/>
  <c r="N99" i="73"/>
  <c r="M99" i="73"/>
  <c r="L99" i="73"/>
  <c r="O98" i="73"/>
  <c r="N98" i="73"/>
  <c r="M98" i="73"/>
  <c r="L98" i="73"/>
  <c r="O97" i="73"/>
  <c r="N97" i="73"/>
  <c r="M97" i="73"/>
  <c r="L97" i="73"/>
  <c r="O96" i="73"/>
  <c r="N96" i="73"/>
  <c r="M96" i="73"/>
  <c r="L96" i="73"/>
  <c r="O93" i="73"/>
  <c r="N93" i="73"/>
  <c r="M93" i="73"/>
  <c r="L93" i="73"/>
  <c r="O91" i="73"/>
  <c r="N91" i="73"/>
  <c r="M91" i="73"/>
  <c r="L91" i="73"/>
  <c r="O90" i="73"/>
  <c r="N90" i="73"/>
  <c r="M90" i="73"/>
  <c r="L90" i="73"/>
  <c r="O89" i="73"/>
  <c r="N89" i="73"/>
  <c r="M89" i="73"/>
  <c r="L89" i="73"/>
  <c r="O88" i="73"/>
  <c r="N88" i="73"/>
  <c r="M88" i="73"/>
  <c r="L88" i="73"/>
  <c r="O87" i="73"/>
  <c r="N87" i="73"/>
  <c r="M87" i="73"/>
  <c r="L87" i="73"/>
  <c r="O85" i="73"/>
  <c r="N85" i="73"/>
  <c r="M85" i="73"/>
  <c r="L85" i="73"/>
  <c r="O83" i="73"/>
  <c r="N83" i="73"/>
  <c r="M83" i="73"/>
  <c r="L83" i="73"/>
  <c r="O94" i="73"/>
  <c r="N94" i="73"/>
  <c r="M94" i="73"/>
  <c r="L94" i="73"/>
  <c r="O95" i="73"/>
  <c r="N95" i="73"/>
  <c r="M95" i="73"/>
  <c r="L95" i="73"/>
  <c r="O82" i="73"/>
  <c r="N82" i="73"/>
  <c r="M82" i="73"/>
  <c r="L82" i="73"/>
  <c r="O81" i="73"/>
  <c r="N81" i="73"/>
  <c r="M81" i="73"/>
  <c r="L81" i="73"/>
  <c r="O80" i="73"/>
  <c r="N80" i="73"/>
  <c r="M80" i="73"/>
  <c r="L80" i="73"/>
  <c r="O79" i="73"/>
  <c r="N79" i="73"/>
  <c r="M79" i="73"/>
  <c r="L79" i="73"/>
  <c r="O78" i="73"/>
  <c r="N78" i="73"/>
  <c r="M78" i="73"/>
  <c r="L78" i="73"/>
  <c r="O77" i="73"/>
  <c r="N77" i="73"/>
  <c r="M77" i="73"/>
  <c r="L77" i="73"/>
  <c r="O76" i="73"/>
  <c r="N76" i="73"/>
  <c r="M76" i="73"/>
  <c r="L76" i="73"/>
  <c r="O75" i="73"/>
  <c r="N75" i="73"/>
  <c r="M75" i="73"/>
  <c r="L75" i="73"/>
  <c r="O74" i="73"/>
  <c r="N74" i="73"/>
  <c r="M74" i="73"/>
  <c r="L74" i="73"/>
  <c r="O92" i="73"/>
  <c r="N92" i="73"/>
  <c r="M92" i="73"/>
  <c r="L92" i="73"/>
  <c r="O73" i="73"/>
  <c r="N73" i="73"/>
  <c r="M73" i="73"/>
  <c r="L73" i="73"/>
  <c r="O72" i="73"/>
  <c r="N72" i="73"/>
  <c r="M72" i="73"/>
  <c r="L72" i="73"/>
  <c r="O71" i="73"/>
  <c r="N71" i="73"/>
  <c r="M71" i="73"/>
  <c r="L71" i="73"/>
  <c r="O70" i="73"/>
  <c r="N70" i="73"/>
  <c r="M70" i="73"/>
  <c r="L70" i="73"/>
  <c r="O68" i="73"/>
  <c r="N68" i="73"/>
  <c r="M68" i="73"/>
  <c r="L68" i="73"/>
  <c r="O69" i="73"/>
  <c r="N69" i="73"/>
  <c r="M69" i="73"/>
  <c r="L69" i="73"/>
  <c r="O67" i="73"/>
  <c r="N67" i="73"/>
  <c r="M67" i="73"/>
  <c r="L67" i="73"/>
  <c r="O66" i="73"/>
  <c r="N66" i="73"/>
  <c r="M66" i="73"/>
  <c r="L66" i="73"/>
  <c r="O65" i="73"/>
  <c r="N65" i="73"/>
  <c r="M65" i="73"/>
  <c r="L65" i="73"/>
  <c r="O64" i="73"/>
  <c r="N64" i="73"/>
  <c r="M64" i="73"/>
  <c r="L64" i="73"/>
  <c r="O63" i="73"/>
  <c r="N63" i="73"/>
  <c r="M63" i="73"/>
  <c r="L63" i="73"/>
  <c r="O62" i="73"/>
  <c r="N62" i="73"/>
  <c r="M62" i="73"/>
  <c r="L62" i="73"/>
  <c r="O61" i="73"/>
  <c r="N61" i="73"/>
  <c r="M61" i="73"/>
  <c r="L61" i="73"/>
  <c r="O60" i="73"/>
  <c r="N60" i="73"/>
  <c r="M60" i="73"/>
  <c r="L60" i="73"/>
  <c r="O59" i="73"/>
  <c r="N59" i="73"/>
  <c r="M59" i="73"/>
  <c r="L59" i="73"/>
  <c r="O58" i="73"/>
  <c r="N58" i="73"/>
  <c r="M58" i="73"/>
  <c r="L58" i="73"/>
  <c r="O57" i="73"/>
  <c r="N57" i="73"/>
  <c r="M57" i="73"/>
  <c r="L57" i="73"/>
  <c r="O56" i="73"/>
  <c r="N56" i="73"/>
  <c r="M56" i="73"/>
  <c r="L56" i="73"/>
  <c r="O55" i="73"/>
  <c r="N55" i="73"/>
  <c r="M55" i="73"/>
  <c r="L55" i="73"/>
  <c r="O54" i="73"/>
  <c r="N54" i="73"/>
  <c r="M54" i="73"/>
  <c r="L54" i="73"/>
  <c r="O53" i="73"/>
  <c r="N53" i="73"/>
  <c r="M53" i="73"/>
  <c r="L53" i="73"/>
  <c r="O52" i="73"/>
  <c r="N52" i="73"/>
  <c r="M52" i="73"/>
  <c r="L52" i="73"/>
  <c r="O51" i="73"/>
  <c r="N51" i="73"/>
  <c r="M51" i="73"/>
  <c r="L51" i="73"/>
  <c r="O50" i="73"/>
  <c r="N50" i="73"/>
  <c r="M50" i="73"/>
  <c r="L50" i="73"/>
  <c r="O49" i="73"/>
  <c r="N49" i="73"/>
  <c r="M49" i="73"/>
  <c r="L49" i="73"/>
  <c r="O48" i="73"/>
  <c r="N48" i="73"/>
  <c r="M48" i="73"/>
  <c r="L48" i="73"/>
  <c r="O47" i="73"/>
  <c r="N47" i="73"/>
  <c r="M47" i="73"/>
  <c r="L47" i="73"/>
  <c r="O46" i="73"/>
  <c r="N46" i="73"/>
  <c r="M46" i="73"/>
  <c r="L46" i="73"/>
  <c r="O45" i="73"/>
  <c r="N45" i="73"/>
  <c r="M45" i="73"/>
  <c r="L45" i="73"/>
  <c r="O44" i="73"/>
  <c r="N44" i="73"/>
  <c r="M44" i="73"/>
  <c r="L44" i="73"/>
  <c r="O43" i="73"/>
  <c r="N43" i="73"/>
  <c r="M43" i="73"/>
  <c r="L43" i="73"/>
  <c r="O42" i="73"/>
  <c r="N42" i="73"/>
  <c r="M42" i="73"/>
  <c r="L42" i="73"/>
  <c r="O41" i="73"/>
  <c r="N41" i="73"/>
  <c r="M41" i="73"/>
  <c r="L41" i="73"/>
  <c r="O40" i="73"/>
  <c r="N40" i="73"/>
  <c r="M40" i="73"/>
  <c r="L40" i="73"/>
  <c r="O39" i="73"/>
  <c r="N39" i="73"/>
  <c r="M39" i="73"/>
  <c r="L39" i="73"/>
  <c r="O38" i="73"/>
  <c r="N38" i="73"/>
  <c r="M38" i="73"/>
  <c r="L38" i="73"/>
  <c r="O37" i="73"/>
  <c r="N37" i="73"/>
  <c r="M37" i="73"/>
  <c r="L37" i="73"/>
  <c r="O36" i="73"/>
  <c r="N36" i="73"/>
  <c r="M36" i="73"/>
  <c r="L36" i="73"/>
  <c r="O35" i="73"/>
  <c r="N35" i="73"/>
  <c r="M35" i="73"/>
  <c r="L35" i="73"/>
  <c r="O34" i="73"/>
  <c r="N34" i="73"/>
  <c r="M34" i="73"/>
  <c r="L34" i="73"/>
  <c r="O33" i="73"/>
  <c r="N33" i="73"/>
  <c r="M33" i="73"/>
  <c r="L33" i="73"/>
  <c r="O32" i="73"/>
  <c r="N32" i="73"/>
  <c r="M32" i="73"/>
  <c r="L32" i="73"/>
  <c r="O31" i="73"/>
  <c r="N31" i="73"/>
  <c r="M31" i="73"/>
  <c r="L31" i="73"/>
  <c r="O30" i="73"/>
  <c r="M30" i="73"/>
  <c r="O29" i="73"/>
  <c r="M29" i="73"/>
  <c r="O28" i="73"/>
  <c r="M28" i="73"/>
  <c r="O27" i="73"/>
  <c r="M27" i="73"/>
  <c r="L27" i="73"/>
  <c r="O26" i="73"/>
  <c r="N26" i="73"/>
  <c r="M26" i="73"/>
  <c r="L26" i="73"/>
  <c r="O25" i="73"/>
  <c r="N25" i="73"/>
  <c r="M25" i="73"/>
  <c r="L25" i="73"/>
  <c r="O16" i="73"/>
  <c r="N16" i="73"/>
  <c r="M16" i="73"/>
  <c r="L16" i="73"/>
  <c r="D11" i="72"/>
  <c r="K11" i="72"/>
  <c r="E11" i="72"/>
  <c r="F11" i="72"/>
  <c r="G11" i="72"/>
  <c r="H11" i="72"/>
  <c r="J11" i="72"/>
  <c r="D13" i="72"/>
  <c r="K13" i="72"/>
  <c r="E13" i="72"/>
  <c r="F13" i="72"/>
  <c r="G13" i="72"/>
  <c r="H13" i="72"/>
  <c r="I13" i="72" s="1"/>
  <c r="J13" i="72"/>
  <c r="O56" i="72"/>
  <c r="N56" i="72"/>
  <c r="O52" i="72"/>
  <c r="N52" i="72"/>
  <c r="O49" i="72"/>
  <c r="N49" i="72"/>
  <c r="O45" i="72"/>
  <c r="N45" i="72"/>
  <c r="M56" i="72"/>
  <c r="L56" i="72"/>
  <c r="M52" i="72"/>
  <c r="L52" i="72"/>
  <c r="M49" i="72"/>
  <c r="L49" i="72"/>
  <c r="M45" i="72"/>
  <c r="L45" i="72"/>
  <c r="M20" i="72"/>
  <c r="M21" i="72"/>
  <c r="M22" i="72"/>
  <c r="L23" i="72"/>
  <c r="M23" i="72"/>
  <c r="L24" i="72"/>
  <c r="M24" i="72"/>
  <c r="L25" i="72"/>
  <c r="M25" i="72"/>
  <c r="M26" i="72"/>
  <c r="M27" i="72"/>
  <c r="L28" i="72"/>
  <c r="M28" i="72"/>
  <c r="L29" i="72"/>
  <c r="M29" i="72"/>
  <c r="L30" i="72"/>
  <c r="M30" i="72"/>
  <c r="L31" i="72"/>
  <c r="M31" i="72"/>
  <c r="L32" i="72"/>
  <c r="M32" i="72"/>
  <c r="L33" i="72"/>
  <c r="M33" i="72"/>
  <c r="L34" i="72"/>
  <c r="M34" i="72"/>
  <c r="L35" i="72"/>
  <c r="M35" i="72"/>
  <c r="L36" i="72"/>
  <c r="M36" i="72"/>
  <c r="L37" i="72"/>
  <c r="M37" i="72"/>
  <c r="L38" i="72"/>
  <c r="M38" i="72"/>
  <c r="L39" i="72"/>
  <c r="M39" i="72"/>
  <c r="L40" i="72"/>
  <c r="M40" i="72"/>
  <c r="L41" i="72"/>
  <c r="M41" i="72"/>
  <c r="L42" i="72"/>
  <c r="M42" i="72"/>
  <c r="L43" i="72"/>
  <c r="M43" i="72"/>
  <c r="L44" i="72"/>
  <c r="M44" i="72"/>
  <c r="O76" i="72"/>
  <c r="N76" i="72"/>
  <c r="M76" i="72"/>
  <c r="L76" i="72"/>
  <c r="F7" i="72"/>
  <c r="O93" i="72"/>
  <c r="N93" i="72"/>
  <c r="M93" i="72"/>
  <c r="L93" i="72"/>
  <c r="O92" i="72"/>
  <c r="N92" i="72"/>
  <c r="M92" i="72"/>
  <c r="L92" i="72"/>
  <c r="O91" i="72"/>
  <c r="N91" i="72"/>
  <c r="M91" i="72"/>
  <c r="L91" i="72"/>
  <c r="O90" i="72"/>
  <c r="N90" i="72"/>
  <c r="M90" i="72"/>
  <c r="L90" i="72"/>
  <c r="O89" i="72"/>
  <c r="N89" i="72"/>
  <c r="M89" i="72"/>
  <c r="L89" i="72"/>
  <c r="O88" i="72"/>
  <c r="N88" i="72"/>
  <c r="M88" i="72"/>
  <c r="L88" i="72"/>
  <c r="O87" i="72"/>
  <c r="N87" i="72"/>
  <c r="M87" i="72"/>
  <c r="L87" i="72"/>
  <c r="O86" i="72"/>
  <c r="N86" i="72"/>
  <c r="M86" i="72"/>
  <c r="L86" i="72"/>
  <c r="O85" i="72"/>
  <c r="N85" i="72"/>
  <c r="M85" i="72"/>
  <c r="L85" i="72"/>
  <c r="O84" i="72"/>
  <c r="N84" i="72"/>
  <c r="M84" i="72"/>
  <c r="L84" i="72"/>
  <c r="O83" i="72"/>
  <c r="N83" i="72"/>
  <c r="M83" i="72"/>
  <c r="L83" i="72"/>
  <c r="O82" i="72"/>
  <c r="N82" i="72"/>
  <c r="M82" i="72"/>
  <c r="L82" i="72"/>
  <c r="O80" i="72"/>
  <c r="N80" i="72"/>
  <c r="M80" i="72"/>
  <c r="L80" i="72"/>
  <c r="O78" i="72"/>
  <c r="N78" i="72"/>
  <c r="M78" i="72"/>
  <c r="L78" i="72"/>
  <c r="O72" i="72"/>
  <c r="N72" i="72"/>
  <c r="M72" i="72"/>
  <c r="L72" i="72"/>
  <c r="K9" i="72"/>
  <c r="J9" i="72"/>
  <c r="H9" i="72"/>
  <c r="I9" i="72" s="1"/>
  <c r="G9" i="72"/>
  <c r="F9" i="72"/>
  <c r="E9" i="72"/>
  <c r="K8" i="72"/>
  <c r="J8" i="72"/>
  <c r="H8" i="72"/>
  <c r="G8" i="72"/>
  <c r="F8" i="72"/>
  <c r="E8" i="72"/>
  <c r="K12" i="72"/>
  <c r="P12" i="72" s="1"/>
  <c r="J12" i="72"/>
  <c r="H12" i="72"/>
  <c r="I12" i="72" s="1"/>
  <c r="G12" i="72"/>
  <c r="F12" i="72"/>
  <c r="E12" i="72"/>
  <c r="K6" i="72"/>
  <c r="J6" i="72"/>
  <c r="H6" i="72"/>
  <c r="G6" i="72"/>
  <c r="F6" i="72"/>
  <c r="E6" i="72"/>
  <c r="K10" i="72"/>
  <c r="J10" i="72"/>
  <c r="H10" i="72"/>
  <c r="I10" i="72" s="1"/>
  <c r="G10" i="72"/>
  <c r="F10" i="72"/>
  <c r="E10" i="72"/>
  <c r="K7" i="72"/>
  <c r="J7" i="72"/>
  <c r="H7" i="72"/>
  <c r="G7" i="72"/>
  <c r="E7" i="72"/>
  <c r="K5" i="72"/>
  <c r="J5" i="72"/>
  <c r="H5" i="72"/>
  <c r="G5" i="72"/>
  <c r="F5" i="72"/>
  <c r="E5" i="72"/>
  <c r="D9" i="72"/>
  <c r="D8" i="72"/>
  <c r="P8" i="72" s="1"/>
  <c r="D6" i="72"/>
  <c r="D10" i="72"/>
  <c r="D7" i="72"/>
  <c r="D5" i="72"/>
  <c r="O63" i="72"/>
  <c r="N63" i="72"/>
  <c r="M63" i="72"/>
  <c r="L63" i="72"/>
  <c r="L51" i="72"/>
  <c r="M51" i="72"/>
  <c r="L48" i="72"/>
  <c r="M48" i="72"/>
  <c r="N48" i="72"/>
  <c r="O48" i="72"/>
  <c r="M17" i="72"/>
  <c r="M18" i="72"/>
  <c r="M19" i="72"/>
  <c r="L53" i="72"/>
  <c r="M53" i="72"/>
  <c r="L55" i="72"/>
  <c r="M55" i="72"/>
  <c r="L47" i="72"/>
  <c r="M47" i="72"/>
  <c r="L54" i="72"/>
  <c r="M54" i="72"/>
  <c r="L57" i="72"/>
  <c r="M57" i="72"/>
  <c r="L58" i="72"/>
  <c r="M58" i="72"/>
  <c r="L59" i="72"/>
  <c r="M59" i="72"/>
  <c r="L60" i="72"/>
  <c r="M60" i="72"/>
  <c r="L61" i="72"/>
  <c r="M61" i="72"/>
  <c r="L65" i="72"/>
  <c r="M65" i="72"/>
  <c r="L66" i="72"/>
  <c r="M66" i="72"/>
  <c r="L67" i="72"/>
  <c r="M67" i="72"/>
  <c r="L68" i="72"/>
  <c r="M68" i="72"/>
  <c r="L70" i="72"/>
  <c r="M70" i="72"/>
  <c r="L77" i="72"/>
  <c r="M77" i="72"/>
  <c r="L71" i="72"/>
  <c r="M71" i="72"/>
  <c r="L73" i="72"/>
  <c r="M73" i="72"/>
  <c r="L75" i="72"/>
  <c r="M75" i="72"/>
  <c r="O17" i="72"/>
  <c r="O18" i="72"/>
  <c r="O19" i="72"/>
  <c r="O22" i="72"/>
  <c r="N23" i="72"/>
  <c r="O23" i="72"/>
  <c r="N24" i="72"/>
  <c r="O24" i="72"/>
  <c r="N25" i="72"/>
  <c r="O25" i="72"/>
  <c r="N26" i="72"/>
  <c r="O26" i="72"/>
  <c r="N53" i="72"/>
  <c r="O53" i="72"/>
  <c r="N27" i="72"/>
  <c r="O27" i="72"/>
  <c r="N28" i="72"/>
  <c r="O28" i="72"/>
  <c r="N29" i="72"/>
  <c r="O29" i="72"/>
  <c r="N30" i="72"/>
  <c r="O30" i="72"/>
  <c r="N31" i="72"/>
  <c r="O31" i="72"/>
  <c r="N32" i="72"/>
  <c r="O32" i="72"/>
  <c r="N33" i="72"/>
  <c r="O33" i="72"/>
  <c r="N34" i="72"/>
  <c r="O34" i="72"/>
  <c r="N35" i="72"/>
  <c r="O35" i="72"/>
  <c r="N36" i="72"/>
  <c r="O36" i="72"/>
  <c r="N37" i="72"/>
  <c r="O37" i="72"/>
  <c r="N38" i="72"/>
  <c r="O38" i="72"/>
  <c r="N39" i="72"/>
  <c r="O39" i="72"/>
  <c r="N40" i="72"/>
  <c r="O40" i="72"/>
  <c r="N41" i="72"/>
  <c r="O41" i="72"/>
  <c r="N42" i="72"/>
  <c r="O42" i="72"/>
  <c r="N43" i="72"/>
  <c r="O43" i="72"/>
  <c r="N55" i="72"/>
  <c r="O55" i="72"/>
  <c r="N44" i="72"/>
  <c r="O44" i="72"/>
  <c r="N47" i="72"/>
  <c r="O47" i="72"/>
  <c r="N51" i="72"/>
  <c r="O51" i="72"/>
  <c r="N54" i="72"/>
  <c r="O54" i="72"/>
  <c r="N57" i="72"/>
  <c r="O57" i="72"/>
  <c r="N58" i="72"/>
  <c r="O58" i="72"/>
  <c r="N59" i="72"/>
  <c r="O59" i="72"/>
  <c r="N60" i="72"/>
  <c r="O60" i="72"/>
  <c r="N61" i="72"/>
  <c r="O61" i="72"/>
  <c r="N65" i="72"/>
  <c r="O65" i="72"/>
  <c r="N66" i="72"/>
  <c r="O66" i="72"/>
  <c r="N67" i="72"/>
  <c r="O67" i="72"/>
  <c r="N68" i="72"/>
  <c r="O68" i="72"/>
  <c r="N70" i="72"/>
  <c r="O70" i="72"/>
  <c r="N77" i="72"/>
  <c r="O77" i="72"/>
  <c r="N71" i="72"/>
  <c r="O71" i="72"/>
  <c r="N73" i="72"/>
  <c r="O73" i="72"/>
  <c r="N75" i="72"/>
  <c r="O75" i="72"/>
  <c r="O16" i="72"/>
  <c r="N16" i="72"/>
  <c r="M16" i="72"/>
  <c r="L16" i="72"/>
  <c r="P7" i="76"/>
  <c r="P12" i="76"/>
  <c r="I11" i="76"/>
  <c r="I12" i="76"/>
  <c r="I7" i="74"/>
  <c r="I6" i="76"/>
  <c r="P10" i="74"/>
  <c r="P13" i="74"/>
  <c r="P6" i="73"/>
  <c r="I13" i="73"/>
  <c r="P7" i="73"/>
  <c r="P9" i="74"/>
  <c r="I5" i="73"/>
  <c r="I7" i="76"/>
  <c r="P7" i="72"/>
  <c r="I11" i="72"/>
  <c r="P10" i="72"/>
  <c r="I6" i="75" l="1"/>
  <c r="P11" i="75"/>
  <c r="P6" i="75"/>
  <c r="I5" i="75"/>
  <c r="P10" i="75"/>
  <c r="P13" i="75"/>
  <c r="P8" i="75"/>
  <c r="P9" i="75"/>
  <c r="I7" i="75"/>
  <c r="I13" i="75"/>
  <c r="P7" i="75"/>
  <c r="I8" i="75"/>
  <c r="P12" i="75"/>
  <c r="P15" i="74"/>
  <c r="P8" i="74"/>
  <c r="I11" i="74"/>
  <c r="I15" i="74"/>
  <c r="P12" i="74"/>
  <c r="I12" i="74"/>
  <c r="P6" i="74"/>
  <c r="I6" i="74"/>
  <c r="P5" i="74"/>
  <c r="I5" i="74"/>
  <c r="I10" i="74"/>
  <c r="P1" i="75"/>
  <c r="Q1" i="75" s="1"/>
  <c r="P6" i="72"/>
  <c r="P1" i="72"/>
  <c r="Q1" i="72" s="1"/>
  <c r="I7" i="72"/>
  <c r="I6" i="72"/>
  <c r="I8" i="72"/>
  <c r="P7" i="74"/>
  <c r="P1" i="73"/>
  <c r="Q1" i="73" s="1"/>
  <c r="P9" i="72"/>
  <c r="I11" i="75"/>
  <c r="I9" i="75"/>
  <c r="P5" i="75"/>
  <c r="P3" i="75" s="1"/>
  <c r="I10" i="75"/>
  <c r="I8" i="76"/>
  <c r="I10" i="76"/>
  <c r="I12" i="75"/>
  <c r="I10" i="73"/>
  <c r="I11" i="73"/>
  <c r="I8" i="73"/>
  <c r="I7" i="73"/>
  <c r="I5" i="72"/>
  <c r="P13" i="72"/>
  <c r="P11" i="72"/>
  <c r="P1" i="74"/>
  <c r="Q1" i="74" s="1"/>
  <c r="P14" i="74"/>
  <c r="P3" i="76"/>
  <c r="P5" i="72"/>
  <c r="P1" i="76"/>
  <c r="Q1" i="76" s="1"/>
  <c r="P3" i="74" l="1"/>
</calcChain>
</file>

<file path=xl/sharedStrings.xml><?xml version="1.0" encoding="utf-8"?>
<sst xmlns="http://schemas.openxmlformats.org/spreadsheetml/2006/main" count="2412" uniqueCount="111">
  <si>
    <t>Fixtures</t>
  </si>
  <si>
    <t>DATE</t>
  </si>
  <si>
    <t>Sht</t>
  </si>
  <si>
    <t>Pts</t>
  </si>
  <si>
    <t>Home</t>
  </si>
  <si>
    <t>v</t>
  </si>
  <si>
    <t>Away</t>
  </si>
  <si>
    <t xml:space="preserve"> </t>
  </si>
  <si>
    <t>Shots</t>
  </si>
  <si>
    <t>Play</t>
  </si>
  <si>
    <t>W</t>
  </si>
  <si>
    <t>D</t>
  </si>
  <si>
    <t>L</t>
  </si>
  <si>
    <t>For</t>
  </si>
  <si>
    <t>Aga</t>
  </si>
  <si>
    <t>Diff</t>
  </si>
  <si>
    <t>Result</t>
  </si>
  <si>
    <t>Didcot Bowls Club 'Rams'</t>
  </si>
  <si>
    <t>South &amp; Vale - Division One</t>
  </si>
  <si>
    <t>Values</t>
  </si>
  <si>
    <t>Count of Pts</t>
  </si>
  <si>
    <t>Column Labels</t>
  </si>
  <si>
    <t>Row Labels</t>
  </si>
  <si>
    <t>Sum of Pts</t>
  </si>
  <si>
    <t>Sum of Sht</t>
  </si>
  <si>
    <t>Sum of Diff</t>
  </si>
  <si>
    <t>Grand Total</t>
  </si>
  <si>
    <t>(blank)</t>
  </si>
  <si>
    <t>.</t>
  </si>
  <si>
    <t xml:space="preserve">Chieveley   </t>
  </si>
  <si>
    <t xml:space="preserve">Warborough 'Wanderers'  </t>
  </si>
  <si>
    <t xml:space="preserve">Grove 'Grovelands'  </t>
  </si>
  <si>
    <t xml:space="preserve">Wootton 'Chiefs'  </t>
  </si>
  <si>
    <t xml:space="preserve">Wallingford 'Royals'  </t>
  </si>
  <si>
    <t>Cholsey 'Canaries'</t>
  </si>
  <si>
    <t>South &amp; Vale - Division Two</t>
  </si>
  <si>
    <t xml:space="preserve">Harwell 'Hares'  </t>
  </si>
  <si>
    <t>Stanford 'Vale'</t>
  </si>
  <si>
    <t xml:space="preserve">Abingdon 'Knights'  </t>
  </si>
  <si>
    <t>Harwell 'Harlequins'</t>
  </si>
  <si>
    <t>Stanford 'Village'</t>
  </si>
  <si>
    <t xml:space="preserve">Challow 'Windymillers'  </t>
  </si>
  <si>
    <t xml:space="preserve">S.O. 'Three Swans' </t>
  </si>
  <si>
    <t xml:space="preserve">Wootton 'Warriors'  </t>
  </si>
  <si>
    <t>Didcot Bowls Club 'Hounds'</t>
  </si>
  <si>
    <t>West Oxon</t>
  </si>
  <si>
    <t xml:space="preserve">Charlbury 'Willows'  </t>
  </si>
  <si>
    <t xml:space="preserve">Hanborough 'Herons'  </t>
  </si>
  <si>
    <t>Witney Mills 'The Weavers'</t>
  </si>
  <si>
    <t xml:space="preserve">Witney Town 'Rams' </t>
  </si>
  <si>
    <t xml:space="preserve">North Leigh 'Millers' </t>
  </si>
  <si>
    <t xml:space="preserve">Burford 'Lions'  </t>
  </si>
  <si>
    <t xml:space="preserve">Charlbury 'Oaks'  </t>
  </si>
  <si>
    <t>Witney Mills 'The Millers'</t>
  </si>
  <si>
    <t xml:space="preserve">Witney Town 'Canaries' </t>
  </si>
  <si>
    <t xml:space="preserve">Witney Town 'Woolies' </t>
  </si>
  <si>
    <t xml:space="preserve">Hanborough 'Harriers'  </t>
  </si>
  <si>
    <t>Afternoon - Division One</t>
  </si>
  <si>
    <t>Drayton 'Wasps'</t>
  </si>
  <si>
    <t>Stanford 'Blues'</t>
  </si>
  <si>
    <t>Aston 'Astons'</t>
  </si>
  <si>
    <t>Kingston 'Kites'</t>
  </si>
  <si>
    <t>Drayton 'Hammers'</t>
  </si>
  <si>
    <t>Didcot Bowls Club 'Red Kites'</t>
  </si>
  <si>
    <t>Abingdon 'Park Rangers'</t>
  </si>
  <si>
    <t>Stanford 'Greys'</t>
  </si>
  <si>
    <t>Benson SMBC</t>
  </si>
  <si>
    <t>Harwell 'Swifts'</t>
  </si>
  <si>
    <t>Woodcote 'Wings'</t>
  </si>
  <si>
    <t>Abingdon ' Ascendants'</t>
  </si>
  <si>
    <t>Harwell 'Eagles'</t>
  </si>
  <si>
    <t>Abingdon 'Optimists'</t>
  </si>
  <si>
    <t>Woodcote 'Woodpeckers'</t>
  </si>
  <si>
    <t>Afternoon - Division Two</t>
  </si>
  <si>
    <t>Sum of Diff2</t>
  </si>
  <si>
    <t>x</t>
  </si>
  <si>
    <t>Games</t>
  </si>
  <si>
    <t>Results For Season 2018-19</t>
  </si>
  <si>
    <t>Benson</t>
  </si>
  <si>
    <t>Hanney</t>
  </si>
  <si>
    <t xml:space="preserve">Town 'Woolies'  </t>
  </si>
  <si>
    <t>Didcot Bowls Club 'Buzzards'</t>
  </si>
  <si>
    <t>Chosley 'Chaffinches'</t>
  </si>
  <si>
    <t>(All)</t>
  </si>
  <si>
    <t>Wk10</t>
  </si>
  <si>
    <t>Wk11</t>
  </si>
  <si>
    <t>Wk12</t>
  </si>
  <si>
    <t>Wk13</t>
  </si>
  <si>
    <t>Wk 7</t>
  </si>
  <si>
    <t>Wk 1</t>
  </si>
  <si>
    <t>Wk 2</t>
  </si>
  <si>
    <t>Wk 3</t>
  </si>
  <si>
    <t>Wk 4</t>
  </si>
  <si>
    <t>Wk 8</t>
  </si>
  <si>
    <t>Wk 6</t>
  </si>
  <si>
    <t>Wk 5</t>
  </si>
  <si>
    <t>Wk 9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</si>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</sst>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[$-2C09]ddd\,\ dd\ mmm\ yy;@"/>
    <numFmt numFmtId="165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Calibri"/>
      <family val="2"/>
    </font>
    <font>
      <sz val="10"/>
      <color rgb="FF000000"/>
      <name val="Arial"/>
      <family val="2"/>
    </font>
    <font>
      <b/>
      <sz val="24"/>
      <color rgb="FFFF0000"/>
      <name val="Monotype Corsiva"/>
      <family val="4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24"/>
      <color rgb="FF0000FF"/>
      <name val="Monotype Corsiva"/>
      <family val="4"/>
    </font>
    <font>
      <sz val="11"/>
      <color rgb="FF000000"/>
      <name val="Calibri"/>
      <family val="2"/>
    </font>
    <font>
      <b/>
      <sz val="8"/>
      <color rgb="FF000000"/>
      <name val="Gill Sans"/>
    </font>
    <font>
      <sz val="10"/>
      <color rgb="FF000000"/>
      <name val="Arial"/>
      <family val="2"/>
    </font>
    <font>
      <b/>
      <sz val="24"/>
      <name val="Arial"/>
      <family val="2"/>
    </font>
    <font>
      <b/>
      <sz val="24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1" fillId="0" borderId="0"/>
    <xf numFmtId="44" fontId="11" fillId="0" borderId="0" applyFont="0" applyFill="0" applyBorder="0" applyAlignment="0" applyProtection="0"/>
    <xf numFmtId="0" fontId="4" fillId="0" borderId="0"/>
    <xf numFmtId="0" fontId="11" fillId="0" borderId="0"/>
    <xf numFmtId="0" fontId="3" fillId="0" borderId="0"/>
    <xf numFmtId="0" fontId="24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11" fillId="0" borderId="0" xfId="11"/>
    <xf numFmtId="0" fontId="17" fillId="0" borderId="0" xfId="11" applyFont="1" applyAlignment="1"/>
    <xf numFmtId="0" fontId="18" fillId="0" borderId="0" xfId="11" applyFont="1" applyAlignment="1">
      <alignment horizontal="center"/>
    </xf>
    <xf numFmtId="0" fontId="11" fillId="0" borderId="0" xfId="11" applyFont="1"/>
    <xf numFmtId="0" fontId="21" fillId="0" borderId="0" xfId="11" applyFont="1" applyAlignment="1">
      <alignment horizontal="center" vertical="center"/>
    </xf>
    <xf numFmtId="0" fontId="11" fillId="0" borderId="0" xfId="11" applyFont="1" applyAlignment="1"/>
    <xf numFmtId="0" fontId="2" fillId="0" borderId="0" xfId="15"/>
    <xf numFmtId="0" fontId="22" fillId="0" borderId="0" xfId="11" applyFont="1" applyAlignment="1"/>
    <xf numFmtId="0" fontId="15" fillId="2" borderId="0" xfId="11" applyFont="1" applyFill="1" applyBorder="1" applyAlignment="1">
      <alignment horizontal="center"/>
    </xf>
    <xf numFmtId="0" fontId="14" fillId="2" borderId="0" xfId="11" applyFont="1" applyFill="1" applyBorder="1" applyAlignment="1">
      <alignment horizontal="center"/>
    </xf>
    <xf numFmtId="0" fontId="11" fillId="0" borderId="0" xfId="11" applyFont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25" fillId="0" borderId="0" xfId="11" applyFont="1" applyAlignment="1">
      <alignment horizontal="center"/>
    </xf>
    <xf numFmtId="0" fontId="25" fillId="0" borderId="0" xfId="11" applyFont="1" applyAlignment="1">
      <alignment horizontal="center" vertical="center"/>
    </xf>
    <xf numFmtId="0" fontId="19" fillId="0" borderId="20" xfId="11" applyFont="1" applyFill="1" applyBorder="1" applyAlignment="1"/>
    <xf numFmtId="0" fontId="19" fillId="0" borderId="21" xfId="11" applyFont="1" applyFill="1" applyBorder="1" applyAlignment="1"/>
    <xf numFmtId="0" fontId="19" fillId="0" borderId="7" xfId="11" applyFont="1" applyFill="1" applyBorder="1" applyAlignment="1"/>
    <xf numFmtId="0" fontId="19" fillId="0" borderId="2" xfId="11" applyFont="1" applyFill="1" applyBorder="1" applyAlignment="1"/>
    <xf numFmtId="0" fontId="19" fillId="0" borderId="8" xfId="11" applyFont="1" applyFill="1" applyBorder="1" applyAlignment="1"/>
    <xf numFmtId="0" fontId="19" fillId="0" borderId="23" xfId="11" applyFont="1" applyFill="1" applyBorder="1" applyAlignment="1"/>
    <xf numFmtId="0" fontId="19" fillId="0" borderId="4" xfId="11" applyFont="1" applyFill="1" applyBorder="1" applyAlignment="1">
      <alignment horizontal="center"/>
    </xf>
    <xf numFmtId="0" fontId="19" fillId="0" borderId="10" xfId="11" applyFont="1" applyFill="1" applyBorder="1" applyAlignment="1">
      <alignment horizontal="center"/>
    </xf>
    <xf numFmtId="0" fontId="12" fillId="0" borderId="13" xfId="11" applyFont="1" applyFill="1" applyBorder="1" applyAlignment="1">
      <alignment horizontal="centerContinuous" vertical="center"/>
    </xf>
    <xf numFmtId="0" fontId="12" fillId="0" borderId="14" xfId="11" applyFont="1" applyFill="1" applyBorder="1" applyAlignment="1">
      <alignment horizontal="centerContinuous" vertical="center"/>
    </xf>
    <xf numFmtId="0" fontId="12" fillId="0" borderId="15" xfId="11" applyFont="1" applyFill="1" applyBorder="1" applyAlignment="1">
      <alignment horizontal="centerContinuous" vertical="center"/>
    </xf>
    <xf numFmtId="0" fontId="11" fillId="0" borderId="16" xfId="11" applyFont="1" applyFill="1" applyBorder="1" applyAlignment="1"/>
    <xf numFmtId="0" fontId="12" fillId="0" borderId="14" xfId="11" applyFont="1" applyFill="1" applyBorder="1" applyAlignment="1">
      <alignment horizontal="center" vertical="center"/>
    </xf>
    <xf numFmtId="0" fontId="12" fillId="0" borderId="15" xfId="11" applyFont="1" applyFill="1" applyBorder="1" applyAlignment="1">
      <alignment horizontal="center"/>
    </xf>
    <xf numFmtId="164" fontId="23" fillId="0" borderId="11" xfId="11" applyNumberFormat="1" applyFont="1" applyFill="1" applyBorder="1" applyAlignment="1">
      <alignment horizontal="left"/>
    </xf>
    <xf numFmtId="0" fontId="15" fillId="0" borderId="12" xfId="11" applyFont="1" applyFill="1" applyBorder="1" applyAlignment="1"/>
    <xf numFmtId="0" fontId="15" fillId="0" borderId="9" xfId="11" applyFont="1" applyFill="1" applyBorder="1" applyAlignment="1"/>
    <xf numFmtId="0" fontId="13" fillId="0" borderId="11" xfId="11" applyFont="1" applyFill="1" applyBorder="1" applyAlignment="1">
      <alignment horizontal="center"/>
    </xf>
    <xf numFmtId="0" fontId="15" fillId="0" borderId="28" xfId="11" applyFont="1" applyFill="1" applyBorder="1" applyAlignment="1">
      <alignment horizontal="center"/>
    </xf>
    <xf numFmtId="0" fontId="15" fillId="0" borderId="29" xfId="11" applyFont="1" applyFill="1" applyBorder="1" applyAlignment="1"/>
    <xf numFmtId="0" fontId="15" fillId="0" borderId="30" xfId="11" applyFont="1" applyFill="1" applyBorder="1" applyAlignment="1"/>
    <xf numFmtId="0" fontId="19" fillId="0" borderId="17" xfId="11" applyFont="1" applyFill="1" applyBorder="1" applyAlignment="1"/>
    <xf numFmtId="0" fontId="19" fillId="0" borderId="18" xfId="11" applyFont="1" applyFill="1" applyBorder="1" applyAlignment="1"/>
    <xf numFmtId="0" fontId="20" fillId="0" borderId="2" xfId="11" applyFont="1" applyFill="1" applyBorder="1" applyAlignment="1"/>
    <xf numFmtId="0" fontId="19" fillId="0" borderId="25" xfId="11" applyFont="1" applyFill="1" applyBorder="1" applyAlignment="1">
      <alignment horizontal="center"/>
    </xf>
    <xf numFmtId="0" fontId="13" fillId="0" borderId="0" xfId="11" applyFont="1" applyAlignment="1">
      <alignment horizontal="center"/>
    </xf>
    <xf numFmtId="0" fontId="13" fillId="0" borderId="0" xfId="11" applyFont="1" applyFill="1" applyBorder="1" applyAlignment="1">
      <alignment horizontal="center"/>
    </xf>
    <xf numFmtId="0" fontId="26" fillId="0" borderId="0" xfId="11" applyFont="1" applyAlignment="1">
      <alignment horizontal="center"/>
    </xf>
    <xf numFmtId="0" fontId="26" fillId="0" borderId="0" xfId="11" applyFont="1" applyAlignment="1">
      <alignment horizontal="center" vertical="center"/>
    </xf>
    <xf numFmtId="0" fontId="12" fillId="0" borderId="26" xfId="11" applyFont="1" applyFill="1" applyBorder="1" applyAlignment="1">
      <alignment horizontal="center"/>
    </xf>
    <xf numFmtId="0" fontId="12" fillId="0" borderId="27" xfId="11" applyFont="1" applyFill="1" applyBorder="1" applyAlignment="1">
      <alignment horizontal="center"/>
    </xf>
    <xf numFmtId="0" fontId="12" fillId="0" borderId="25" xfId="11" applyFont="1" applyFill="1" applyBorder="1" applyAlignment="1">
      <alignment horizontal="center"/>
    </xf>
    <xf numFmtId="0" fontId="12" fillId="0" borderId="19" xfId="11" applyFont="1" applyFill="1" applyBorder="1" applyAlignment="1">
      <alignment horizontal="center"/>
    </xf>
    <xf numFmtId="0" fontId="12" fillId="0" borderId="1" xfId="11" applyFont="1" applyFill="1" applyBorder="1" applyAlignment="1">
      <alignment horizontal="center"/>
    </xf>
    <xf numFmtId="0" fontId="12" fillId="0" borderId="3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22" xfId="11" applyFont="1" applyFill="1" applyBorder="1" applyAlignment="1">
      <alignment horizontal="center"/>
    </xf>
    <xf numFmtId="0" fontId="12" fillId="0" borderId="5" xfId="11" applyFont="1" applyFill="1" applyBorder="1" applyAlignment="1">
      <alignment horizontal="center"/>
    </xf>
    <xf numFmtId="0" fontId="12" fillId="0" borderId="6" xfId="11" applyFont="1" applyFill="1" applyBorder="1" applyAlignment="1">
      <alignment horizontal="center"/>
    </xf>
    <xf numFmtId="0" fontId="12" fillId="0" borderId="10" xfId="11" applyFont="1" applyFill="1" applyBorder="1" applyAlignment="1">
      <alignment horizontal="center"/>
    </xf>
    <xf numFmtId="0" fontId="12" fillId="0" borderId="24" xfId="11" applyFont="1" applyFill="1" applyBorder="1" applyAlignment="1">
      <alignment horizontal="center"/>
    </xf>
    <xf numFmtId="0" fontId="13" fillId="0" borderId="30" xfId="11" applyFont="1" applyFill="1" applyBorder="1" applyAlignment="1">
      <alignment horizontal="center"/>
    </xf>
    <xf numFmtId="0" fontId="13" fillId="0" borderId="12" xfId="11" applyFont="1" applyFill="1" applyBorder="1" applyAlignment="1"/>
    <xf numFmtId="0" fontId="13" fillId="0" borderId="9" xfId="11" applyFont="1" applyFill="1" applyBorder="1" applyAlignment="1"/>
    <xf numFmtId="0" fontId="13" fillId="0" borderId="0" xfId="11" applyFont="1" applyFill="1" applyBorder="1" applyAlignment="1"/>
    <xf numFmtId="0" fontId="13" fillId="0" borderId="9" xfId="11" applyFont="1" applyFill="1" applyBorder="1" applyAlignment="1">
      <alignment horizontal="left"/>
    </xf>
    <xf numFmtId="14" fontId="11" fillId="0" borderId="0" xfId="11" applyNumberFormat="1"/>
    <xf numFmtId="14" fontId="11" fillId="0" borderId="0" xfId="11" applyNumberFormat="1" applyFont="1" applyAlignment="1"/>
    <xf numFmtId="165" fontId="11" fillId="0" borderId="0" xfId="11" applyNumberFormat="1" applyFont="1" applyAlignment="1"/>
    <xf numFmtId="0" fontId="1" fillId="0" borderId="0" xfId="15" applyFont="1"/>
    <xf numFmtId="164" fontId="23" fillId="0" borderId="31" xfId="11" applyNumberFormat="1" applyFont="1" applyFill="1" applyBorder="1" applyAlignment="1">
      <alignment horizontal="left"/>
    </xf>
    <xf numFmtId="0" fontId="15" fillId="0" borderId="31" xfId="11" applyFont="1" applyFill="1" applyBorder="1" applyAlignment="1"/>
    <xf numFmtId="0" fontId="13" fillId="0" borderId="31" xfId="11" applyFont="1" applyFill="1" applyBorder="1" applyAlignment="1">
      <alignment horizontal="center"/>
    </xf>
    <xf numFmtId="0" fontId="13" fillId="0" borderId="0" xfId="11" applyFont="1" applyBorder="1" applyAlignment="1">
      <alignment horizontal="center"/>
    </xf>
    <xf numFmtId="0" fontId="13" fillId="0" borderId="31" xfId="11" applyFont="1" applyFill="1" applyBorder="1" applyAlignment="1"/>
    <xf numFmtId="0" fontId="11" fillId="0" borderId="0" xfId="11" applyBorder="1"/>
    <xf numFmtId="0" fontId="11" fillId="0" borderId="0" xfId="11" applyFont="1" applyBorder="1"/>
    <xf numFmtId="0" fontId="19" fillId="0" borderId="32" xfId="11" applyFont="1" applyFill="1" applyBorder="1" applyAlignment="1"/>
    <xf numFmtId="165" fontId="11" fillId="0" borderId="0" xfId="11" applyNumberFormat="1" applyFont="1"/>
    <xf numFmtId="165" fontId="11" fillId="0" borderId="0" xfId="11" applyNumberFormat="1"/>
    <xf numFmtId="0" fontId="20" fillId="0" borderId="23" xfId="11" applyFont="1" applyFill="1" applyBorder="1" applyAlignment="1"/>
    <xf numFmtId="0" fontId="20" fillId="0" borderId="33" xfId="11" applyFont="1" applyFill="1" applyBorder="1" applyAlignment="1"/>
    <xf numFmtId="0" fontId="20" fillId="0" borderId="21" xfId="11" applyFont="1" applyFill="1" applyBorder="1" applyAlignment="1"/>
    <xf numFmtId="164" fontId="23" fillId="0" borderId="28" xfId="11" applyNumberFormat="1" applyFont="1" applyFill="1" applyBorder="1" applyAlignment="1">
      <alignment horizontal="left"/>
    </xf>
    <xf numFmtId="0" fontId="13" fillId="0" borderId="28" xfId="11" applyFont="1" applyFill="1" applyBorder="1" applyAlignment="1">
      <alignment horizontal="center"/>
    </xf>
    <xf numFmtId="0" fontId="13" fillId="0" borderId="29" xfId="11" applyFont="1" applyFill="1" applyBorder="1" applyAlignment="1"/>
    <xf numFmtId="0" fontId="13" fillId="0" borderId="30" xfId="11" applyFont="1" applyFill="1" applyBorder="1" applyAlignment="1"/>
  </cellXfs>
  <cellStyles count="16">
    <cellStyle name="Currency 2" xfId="9" xr:uid="{00000000-0005-0000-0000-000000000000}"/>
    <cellStyle name="Hyperlink 2" xfId="2" xr:uid="{00000000-0005-0000-0000-000001000000}"/>
    <cellStyle name="Normal" xfId="0" builtinId="0"/>
    <cellStyle name="Normal 10" xfId="14" xr:uid="{00000000-0005-0000-0000-000003000000}"/>
    <cellStyle name="Normal 2" xfId="1" xr:uid="{00000000-0005-0000-0000-000004000000}"/>
    <cellStyle name="Normal 2 2" xfId="11" xr:uid="{00000000-0005-0000-0000-000005000000}"/>
    <cellStyle name="Normal 3" xfId="3" xr:uid="{00000000-0005-0000-0000-000006000000}"/>
    <cellStyle name="Normal 4" xfId="4" xr:uid="{00000000-0005-0000-0000-000007000000}"/>
    <cellStyle name="Normal 4 2" xfId="12" xr:uid="{00000000-0005-0000-0000-000008000000}"/>
    <cellStyle name="Normal 4 3" xfId="15" xr:uid="{00000000-0005-0000-0000-000009000000}"/>
    <cellStyle name="Normal 5" xfId="5" xr:uid="{00000000-0005-0000-0000-00000A000000}"/>
    <cellStyle name="Normal 6" xfId="6" xr:uid="{00000000-0005-0000-0000-00000B000000}"/>
    <cellStyle name="Normal 6 2" xfId="7" xr:uid="{00000000-0005-0000-0000-00000C000000}"/>
    <cellStyle name="Normal 7" xfId="8" xr:uid="{00000000-0005-0000-0000-00000D000000}"/>
    <cellStyle name="Normal 8" xfId="10" xr:uid="{00000000-0005-0000-0000-00000E000000}"/>
    <cellStyle name="Normal 9" xfId="13" xr:uid="{00000000-0005-0000-0000-00000F000000}"/>
  </cellStyles>
  <dxfs count="1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7.xml"/><Relationship Id="rId18" Type="http://schemas.openxmlformats.org/officeDocument/2006/relationships/pivotCacheDefinition" Target="pivotCache/pivotCacheDefinition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5.xml"/><Relationship Id="rId7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6.xml"/><Relationship Id="rId17" Type="http://schemas.openxmlformats.org/officeDocument/2006/relationships/pivotCacheDefinition" Target="pivotCache/pivotCacheDefinition11.xml"/><Relationship Id="rId25" Type="http://schemas.openxmlformats.org/officeDocument/2006/relationships/pivotCacheDefinition" Target="pivotCache/pivotCacheDefinition19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0.xml"/><Relationship Id="rId20" Type="http://schemas.openxmlformats.org/officeDocument/2006/relationships/pivotCacheDefinition" Target="pivotCache/pivotCacheDefinition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5.xml"/><Relationship Id="rId24" Type="http://schemas.openxmlformats.org/officeDocument/2006/relationships/pivotCacheDefinition" Target="pivotCache/pivotCacheDefinition18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9.xml"/><Relationship Id="rId23" Type="http://schemas.openxmlformats.org/officeDocument/2006/relationships/pivotCacheDefinition" Target="pivotCache/pivotCacheDefinition17.xml"/><Relationship Id="rId28" Type="http://schemas.openxmlformats.org/officeDocument/2006/relationships/sharedStrings" Target="sharedStrings.xml"/><Relationship Id="rId10" Type="http://schemas.openxmlformats.org/officeDocument/2006/relationships/pivotCacheDefinition" Target="pivotCache/pivotCacheDefinition4.xml"/><Relationship Id="rId19" Type="http://schemas.openxmlformats.org/officeDocument/2006/relationships/pivotCacheDefinition" Target="pivotCache/pivotCacheDefinition1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pivotCacheDefinition" Target="pivotCache/pivotCacheDefinition8.xml"/><Relationship Id="rId22" Type="http://schemas.openxmlformats.org/officeDocument/2006/relationships/pivotCacheDefinition" Target="pivotCache/pivotCacheDefinition16.xml"/><Relationship Id="rId27" Type="http://schemas.openxmlformats.org/officeDocument/2006/relationships/styles" Target="styles.xml"/><Relationship Id="rId30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514350</xdr:colOff>
          <xdr:row>4</xdr:row>
          <xdr:rowOff>38100</xdr:rowOff>
        </xdr:from>
        <xdr:to>
          <xdr:col>17</xdr:col>
          <xdr:colOff>85725</xdr:colOff>
          <xdr:row>6</xdr:row>
          <xdr:rowOff>0</xdr:rowOff>
        </xdr:to>
        <xdr:sp macro="" textlink="">
          <xdr:nvSpPr>
            <xdr:cNvPr id="88065" name="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0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514350</xdr:colOff>
          <xdr:row>4</xdr:row>
          <xdr:rowOff>38100</xdr:rowOff>
        </xdr:from>
        <xdr:to>
          <xdr:col>17</xdr:col>
          <xdr:colOff>85725</xdr:colOff>
          <xdr:row>6</xdr:row>
          <xdr:rowOff>76200</xdr:rowOff>
        </xdr:to>
        <xdr:sp macro="" textlink="">
          <xdr:nvSpPr>
            <xdr:cNvPr id="92161" name="Button 1" hidden="1">
              <a:extLst>
                <a:ext uri="{63B3BB69-23CF-44E3-9099-C40C66FF867C}">
                  <a14:compatExt spid="_x0000_s92161"/>
                </a:ext>
                <a:ext uri="{FF2B5EF4-FFF2-40B4-BE49-F238E27FC236}">
                  <a16:creationId xmlns:a16="http://schemas.microsoft.com/office/drawing/2014/main" id="{00000000-0008-0000-0100-0000016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514350</xdr:colOff>
          <xdr:row>4</xdr:row>
          <xdr:rowOff>38100</xdr:rowOff>
        </xdr:from>
        <xdr:to>
          <xdr:col>17</xdr:col>
          <xdr:colOff>85725</xdr:colOff>
          <xdr:row>6</xdr:row>
          <xdr:rowOff>76200</xdr:rowOff>
        </xdr:to>
        <xdr:sp macro="" textlink="">
          <xdr:nvSpPr>
            <xdr:cNvPr id="91137" name="Butt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2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514350</xdr:colOff>
          <xdr:row>4</xdr:row>
          <xdr:rowOff>38100</xdr:rowOff>
        </xdr:from>
        <xdr:to>
          <xdr:col>17</xdr:col>
          <xdr:colOff>85725</xdr:colOff>
          <xdr:row>6</xdr:row>
          <xdr:rowOff>76200</xdr:rowOff>
        </xdr:to>
        <xdr:sp macro="" textlink="">
          <xdr:nvSpPr>
            <xdr:cNvPr id="90113" name="Button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3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514350</xdr:colOff>
          <xdr:row>4</xdr:row>
          <xdr:rowOff>38100</xdr:rowOff>
        </xdr:from>
        <xdr:to>
          <xdr:col>17</xdr:col>
          <xdr:colOff>85725</xdr:colOff>
          <xdr:row>6</xdr:row>
          <xdr:rowOff>76200</xdr:rowOff>
        </xdr:to>
        <xdr:sp macro="" textlink="">
          <xdr:nvSpPr>
            <xdr:cNvPr id="89089" name="Button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4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es\Dropbox\county\competitions\Latest%20data\County%20Pairs%20with%20diff%20inpu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Scores"/>
      <sheetName val="Base Data"/>
      <sheetName val="Entries"/>
      <sheetName val="1st RR"/>
      <sheetName val="Results"/>
      <sheetName val="A-C"/>
      <sheetName val="D-F"/>
      <sheetName val="G-J"/>
      <sheetName val="K-M"/>
      <sheetName val="N-O"/>
      <sheetName val="Last 16"/>
      <sheetName val="Score sheet Group of 4"/>
      <sheetName val="Score sheet Group of 3"/>
      <sheetName val="Playing Order"/>
    </sheetNames>
    <sheetDataSet>
      <sheetData sheetId="0" refreshError="1"/>
      <sheetData sheetId="1" refreshError="1"/>
      <sheetData sheetId="2" refreshError="1">
        <row r="4">
          <cell r="D4" t="str">
            <v>A3</v>
          </cell>
          <cell r="E4" t="str">
            <v>M. Alder. &amp; P. Skidmore.</v>
          </cell>
        </row>
        <row r="5">
          <cell r="D5" t="str">
            <v>C4</v>
          </cell>
          <cell r="E5" t="str">
            <v>J. Bradbury. &amp; T. Brown.</v>
          </cell>
        </row>
        <row r="6">
          <cell r="D6" t="str">
            <v>E4</v>
          </cell>
          <cell r="E6" t="str">
            <v>G. Smith. &amp; J. Moore.</v>
          </cell>
        </row>
        <row r="7">
          <cell r="D7" t="str">
            <v>F4</v>
          </cell>
          <cell r="E7" t="str">
            <v>J. Mullins. &amp; T. Mullins.</v>
          </cell>
        </row>
        <row r="8">
          <cell r="D8" t="str">
            <v>C3</v>
          </cell>
          <cell r="E8" t="str">
            <v>W. Woodward. &amp; D. Sirett.</v>
          </cell>
        </row>
        <row r="9">
          <cell r="D9" t="str">
            <v>H2</v>
          </cell>
          <cell r="E9" t="str">
            <v>B. Gardiner. &amp; L. Gray.</v>
          </cell>
        </row>
        <row r="10">
          <cell r="D10" t="str">
            <v>D2</v>
          </cell>
          <cell r="E10" t="str">
            <v>G. Iles. &amp; E. Iles.</v>
          </cell>
        </row>
        <row r="11">
          <cell r="D11" t="str">
            <v>B4</v>
          </cell>
          <cell r="E11" t="str">
            <v>E. Street. &amp; M. Street.</v>
          </cell>
        </row>
        <row r="12">
          <cell r="D12" t="str">
            <v>B3</v>
          </cell>
          <cell r="E12" t="str">
            <v>B. Barnard. &amp; J. Smith.</v>
          </cell>
        </row>
        <row r="13">
          <cell r="D13" t="str">
            <v>D4</v>
          </cell>
          <cell r="E13" t="str">
            <v>G. H-Taylor. &amp; V. Thornhill.</v>
          </cell>
        </row>
        <row r="14">
          <cell r="D14" t="str">
            <v>C1</v>
          </cell>
          <cell r="E14" t="str">
            <v>G. Ottaway. &amp; J. Huckell.</v>
          </cell>
        </row>
        <row r="15">
          <cell r="D15" t="str">
            <v>J2</v>
          </cell>
          <cell r="E15" t="str">
            <v>R. Wiggins. &amp; M. Wiggins.</v>
          </cell>
        </row>
        <row r="16">
          <cell r="D16" t="str">
            <v>B1</v>
          </cell>
          <cell r="E16" t="str">
            <v>J. Gibbons. &amp; D. Bice.</v>
          </cell>
        </row>
        <row r="17">
          <cell r="D17" t="str">
            <v>H1</v>
          </cell>
          <cell r="E17" t="str">
            <v>S. Anns. &amp; T. Anns.</v>
          </cell>
        </row>
        <row r="18">
          <cell r="D18" t="str">
            <v>E1</v>
          </cell>
          <cell r="E18" t="str">
            <v>C. Miller. &amp; W. Dibley.</v>
          </cell>
        </row>
        <row r="19">
          <cell r="D19" t="str">
            <v>F1</v>
          </cell>
          <cell r="E19" t="str">
            <v>D. Butterfield. &amp; B. Ritchie.</v>
          </cell>
        </row>
        <row r="20">
          <cell r="D20" t="str">
            <v>G1</v>
          </cell>
          <cell r="E20" t="str">
            <v>B. Dibley. &amp; N. Cole.</v>
          </cell>
        </row>
        <row r="21">
          <cell r="D21" t="str">
            <v>A1</v>
          </cell>
          <cell r="E21" t="str">
            <v>M. Cole. &amp; J. Cole.</v>
          </cell>
        </row>
        <row r="22">
          <cell r="D22" t="str">
            <v>C2</v>
          </cell>
          <cell r="E22" t="str">
            <v>T. Mills. &amp; J. Mills.</v>
          </cell>
        </row>
        <row r="23">
          <cell r="D23" t="str">
            <v>D1</v>
          </cell>
          <cell r="E23" t="str">
            <v>D. Webb. &amp; A. Foster.</v>
          </cell>
        </row>
        <row r="24">
          <cell r="D24" t="str">
            <v>J3</v>
          </cell>
          <cell r="E24" t="str">
            <v>R. Cummings. &amp; T. Cross.</v>
          </cell>
        </row>
        <row r="25">
          <cell r="D25" t="str">
            <v>A4</v>
          </cell>
          <cell r="E25" t="str">
            <v>M. Claridge. &amp; R. Claridge.</v>
          </cell>
        </row>
        <row r="26">
          <cell r="D26" t="str">
            <v>J1</v>
          </cell>
          <cell r="E26" t="str">
            <v>A. J. Brown. &amp; G. Cross.</v>
          </cell>
        </row>
        <row r="27">
          <cell r="D27" t="str">
            <v>E2</v>
          </cell>
          <cell r="E27" t="str">
            <v>R. Howarth. &amp; K. Howarth.</v>
          </cell>
        </row>
        <row r="28">
          <cell r="D28" t="str">
            <v>B2</v>
          </cell>
          <cell r="E28" t="str">
            <v>S. Smart. &amp; D. Paxford.</v>
          </cell>
        </row>
        <row r="29">
          <cell r="D29" t="str">
            <v>H3</v>
          </cell>
          <cell r="E29" t="str">
            <v>J. Callaway. &amp; R. Gault.</v>
          </cell>
        </row>
        <row r="30">
          <cell r="D30" t="str">
            <v>A2</v>
          </cell>
          <cell r="E30" t="str">
            <v>D. Simms. &amp; G. Mason.</v>
          </cell>
        </row>
        <row r="33">
          <cell r="D33" t="str">
            <v>G4</v>
          </cell>
          <cell r="E33" t="str">
            <v>G. Hornsey. &amp; R. Hornsey.</v>
          </cell>
        </row>
        <row r="34">
          <cell r="D34" t="str">
            <v>D3</v>
          </cell>
          <cell r="E34" t="str">
            <v>L. Cottrell. &amp; N. Cottrell.</v>
          </cell>
        </row>
        <row r="35">
          <cell r="D35" t="str">
            <v>F3</v>
          </cell>
          <cell r="E35" t="str">
            <v>S. Hasker. &amp; C. Hasker.</v>
          </cell>
        </row>
        <row r="36">
          <cell r="D36" t="str">
            <v>E3</v>
          </cell>
          <cell r="E36" t="str">
            <v>D. Hasker. &amp; E. Hasker.</v>
          </cell>
        </row>
        <row r="37">
          <cell r="D37" t="str">
            <v>G3</v>
          </cell>
          <cell r="E37" t="str">
            <v>A. Sirett. &amp; L. Woodward.</v>
          </cell>
        </row>
        <row r="38">
          <cell r="D38" t="str">
            <v>F2</v>
          </cell>
          <cell r="E38" t="str">
            <v>M. Strang. &amp; C. Robbins.</v>
          </cell>
        </row>
        <row r="39">
          <cell r="D39" t="str">
            <v>G2</v>
          </cell>
          <cell r="E39" t="str">
            <v>M. Keevil. &amp; D. Wiggins.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4282408" createdVersion="6" refreshedVersion="6" minRefreshableVersion="3" recordCount="93" xr:uid="{00000000-000A-0000-FFFF-FFFFEE000000}">
  <cacheSource type="worksheet">
    <worksheetSource ref="H15:N108" sheet="S&amp;V Div 1"/>
  </cacheSource>
  <cacheFields count="7">
    <cacheField name="Away" numFmtId="0">
      <sharedItems containsBlank="1" count="10">
        <s v="Wallingford 'Royals'  "/>
        <m/>
        <s v="Warborough 'Wanderers'  "/>
        <s v="Wootton 'Chiefs'  "/>
        <s v="Grove 'Grovelands'  "/>
        <s v="Chieveley   "/>
        <s v="Didcot Bowls Club 'Rams'"/>
        <s v="Cholsey 'Canaries'"/>
        <s v="Stanford 'Vale'"/>
        <s v="Stanford 'Village'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7" maxValue="32"/>
    </cacheField>
    <cacheField name="Result" numFmtId="0">
      <sharedItems/>
    </cacheField>
    <cacheField name="Diff" numFmtId="0">
      <sharedItems containsSemiMixedTypes="0" containsString="0" containsNumber="1" containsInteger="1" minValue="-19" maxValue="32"/>
    </cacheField>
    <cacheField name="Result2" numFmtId="0">
      <sharedItems count="3">
        <s v="W"/>
        <s v="D"/>
        <s v="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6944441" createdVersion="5" refreshedVersion="6" minRefreshableVersion="3" recordCount="136" xr:uid="{00000000-000A-0000-FFFF-FFFF0F010000}">
  <cacheSource type="worksheet">
    <worksheetSource ref="C17:M153" sheet="West Oxon"/>
  </cacheSource>
  <cacheFields count="11">
    <cacheField name="Home" numFmtId="0">
      <sharedItems containsBlank="1" count="12">
        <s v="Charlbury 'Willows'  "/>
        <s v="Hanborough 'Herons'  "/>
        <s v="Witney Mills 'The Weavers'"/>
        <s v="Witney Town 'Rams' "/>
        <s v="Witney Town 'Woolies' "/>
        <m/>
        <s v="Burford 'Lions'  "/>
        <s v="Hanborough 'Harriers'  "/>
        <s v="Witney Mills 'The Millers'"/>
        <s v="North Leigh 'Millers' "/>
        <s v="Charlbury 'Oaks'  "/>
        <s v="Witney Town 'Canaries' 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1" maxValue="49"/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10" maxValue="44"/>
    </cacheField>
    <cacheField name="Result" numFmtId="0">
      <sharedItems/>
    </cacheField>
    <cacheField name="Diff" numFmtId="0">
      <sharedItems containsSemiMixedTypes="0" containsString="0" containsNumber="1" containsInteger="1" minValue="-33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7291664" createdVersion="5" refreshedVersion="6" minRefreshableVersion="3" recordCount="137" xr:uid="{00000000-000A-0000-FFFF-FFFF14010000}">
  <cacheSource type="worksheet">
    <worksheetSource ref="C17:M155" sheet="West Oxon"/>
  </cacheSource>
  <cacheFields count="11">
    <cacheField name="Home" numFmtId="0">
      <sharedItems containsBlank="1" count="12">
        <s v="Charlbury 'Willows'  "/>
        <s v="Hanborough 'Herons'  "/>
        <s v="Witney Mills 'The Weavers'"/>
        <s v="Witney Town 'Rams' "/>
        <s v="Witney Town 'Woolies' "/>
        <m/>
        <s v="Burford 'Lions'  "/>
        <s v="Hanborough 'Harriers'  "/>
        <s v="Witney Mills 'The Millers'"/>
        <s v="North Leigh 'Millers' "/>
        <s v="Charlbury 'Oaks'  "/>
        <s v="Witney Town 'Canaries' 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1" maxValue="63" count="40">
        <n v="18"/>
        <n v="28"/>
        <n v="26"/>
        <n v="36"/>
        <n v="20"/>
        <m/>
        <n v="34"/>
        <n v="13"/>
        <n v="35"/>
        <n v="23"/>
        <n v="27"/>
        <n v="42"/>
        <n v="24"/>
        <n v="25"/>
        <n v="11"/>
        <n v="21"/>
        <n v="33"/>
        <n v="32"/>
        <n v="44"/>
        <n v="31"/>
        <n v="30"/>
        <n v="43"/>
        <n v="39"/>
        <n v="19"/>
        <n v="49"/>
        <n v="38"/>
        <n v="14" u="1"/>
        <n v="63" u="1"/>
        <n v="40" u="1"/>
        <n v="15" u="1"/>
        <n v="48" u="1"/>
        <n v="17" u="1"/>
        <n v="52" u="1"/>
        <n v="22" u="1"/>
        <n v="37" u="1"/>
        <n v="41" u="1"/>
        <n v="45" u="1"/>
        <n v="47" u="1"/>
        <n v="29" u="1"/>
        <n v="55" u="1"/>
      </sharedItems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10" maxValue="44"/>
    </cacheField>
    <cacheField name="Result" numFmtId="0">
      <sharedItems containsBlank="1" count="4">
        <s v="L"/>
        <s v="W"/>
        <s v="D"/>
        <m/>
      </sharedItems>
    </cacheField>
    <cacheField name="Diff" numFmtId="0">
      <sharedItems containsString="0" containsBlank="1" containsNumber="1" containsInteger="1" minValue="-33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7638888" createdVersion="5" refreshedVersion="6" minRefreshableVersion="3" recordCount="137" xr:uid="{00000000-000A-0000-FFFF-FFFF18010000}">
  <cacheSource type="worksheet">
    <worksheetSource ref="H17:O164" sheet="West Oxon"/>
  </cacheSource>
  <cacheFields count="8">
    <cacheField name="Away" numFmtId="0">
      <sharedItems containsBlank="1" count="13">
        <s v="Witney Town 'Canaries' "/>
        <s v="Witney Mills 'The Millers'"/>
        <s v="Hanborough 'Harriers'  "/>
        <s v="Charlbury 'Oaks'  "/>
        <s v="Burford 'Lions'  "/>
        <m/>
        <s v="North Leigh 'Millers' "/>
        <s v="Hanborough 'Herons'  "/>
        <s v="Witney Mills 'The Weavers'"/>
        <s v="Witney Town 'Rams' "/>
        <s v="Charlbury 'Willows'  "/>
        <s v="Witney Town 'Woolies' "/>
        <s v="Town 'Woolies'  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0" maxValue="44"/>
    </cacheField>
    <cacheField name="Result" numFmtId="0">
      <sharedItems containsBlank="1"/>
    </cacheField>
    <cacheField name="Diff" numFmtId="0">
      <sharedItems containsString="0" containsBlank="1" containsNumber="1" containsInteger="1" minValue="-33" maxValue="32"/>
    </cacheField>
    <cacheField name="Result2" numFmtId="0">
      <sharedItems containsBlank="1" count="4">
        <s v="W"/>
        <s v="L"/>
        <s v="D"/>
        <m/>
      </sharedItems>
    </cacheField>
    <cacheField name="Diff2" numFmtId="0">
      <sharedItems containsString="0" containsBlank="1" containsNumber="1" containsInteger="1" minValue="-32" maxValue="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8333334" createdVersion="5" refreshedVersion="6" minRefreshableVersion="3" recordCount="98" xr:uid="{00000000-000A-0000-FFFF-FFFF1B010000}">
  <cacheSource type="worksheet">
    <worksheetSource ref="H15:O125" sheet="Afternoon Div 1"/>
  </cacheSource>
  <cacheFields count="8">
    <cacheField name="Away" numFmtId="0">
      <sharedItems containsBlank="1" count="12">
        <s v="Stanford 'Blues'"/>
        <m/>
        <s v="Benson SMBC"/>
        <s v="Drayton 'Wasps'"/>
        <s v="Abingdon 'Park Rangers'"/>
        <s v="Kingston 'Kites'"/>
        <s v="Harwell 'Eagles'"/>
        <s v="Aston 'Astons'"/>
        <s v="Didcot Bowls Club 'Red Kites'"/>
        <s v="Woodcote 'Wings'"/>
        <s v="Drayton 'Hammers'" u="1"/>
        <s v="Stanford 'Greys'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8" maxValue="40"/>
    </cacheField>
    <cacheField name="Result" numFmtId="0">
      <sharedItems containsBlank="1"/>
    </cacheField>
    <cacheField name="Diff" numFmtId="0">
      <sharedItems containsString="0" containsBlank="1" containsNumber="1" containsInteger="1" minValue="-21" maxValue="34"/>
    </cacheField>
    <cacheField name="Result2" numFmtId="0">
      <sharedItems containsBlank="1"/>
    </cacheField>
    <cacheField name="Diff2" numFmtId="0">
      <sharedItems containsString="0" containsBlank="1" containsNumber="1" containsInteger="1" minValue="-34" maxValue="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8680557" createdVersion="5" refreshedVersion="6" minRefreshableVersion="3" recordCount="98" xr:uid="{00000000-000A-0000-FFFF-FFFF1F010000}">
  <cacheSource type="worksheet">
    <worksheetSource ref="H15:N125" sheet="Afternoon Div 1"/>
  </cacheSource>
  <cacheFields count="7">
    <cacheField name="Away" numFmtId="0">
      <sharedItems containsBlank="1" count="12">
        <s v="Stanford 'Blues'"/>
        <m/>
        <s v="Benson SMBC"/>
        <s v="Drayton 'Wasps'"/>
        <s v="Abingdon 'Park Rangers'"/>
        <s v="Kingston 'Kites'"/>
        <s v="Harwell 'Eagles'"/>
        <s v="Aston 'Astons'"/>
        <s v="Didcot Bowls Club 'Red Kites'"/>
        <s v="Woodcote 'Wings'"/>
        <s v="Drayton 'Hammers'" u="1"/>
        <s v="Stanford 'Greys'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8" maxValue="40"/>
    </cacheField>
    <cacheField name="Result" numFmtId="0">
      <sharedItems containsBlank="1"/>
    </cacheField>
    <cacheField name="Diff" numFmtId="0">
      <sharedItems containsString="0" containsBlank="1" containsNumber="1" containsInteger="1" minValue="-21" maxValue="34"/>
    </cacheField>
    <cacheField name="Result2" numFmtId="0">
      <sharedItems containsBlank="1" count="4">
        <s v="W"/>
        <s v="L"/>
        <s v="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8796296" createdVersion="5" refreshedVersion="6" minRefreshableVersion="3" recordCount="98" xr:uid="{00000000-000A-0000-FFFF-FFFF24010000}">
  <cacheSource type="worksheet">
    <worksheetSource ref="C15:L125" sheet="Afternoon Div 1"/>
  </cacheSource>
  <cacheFields count="10">
    <cacheField name="Home" numFmtId="0">
      <sharedItems containsBlank="1" count="12">
        <s v="Aston 'Astons'"/>
        <m/>
        <s v="Kingston 'Kites'"/>
        <s v="Harwell 'Eagles'"/>
        <s v="Woodcote 'Wings'"/>
        <s v="Drayton 'Wasps'"/>
        <s v="Didcot Bowls Club 'Red Kites'"/>
        <s v="Abingdon 'Park Rangers'"/>
        <s v="Benson SMBC"/>
        <s v="Stanford 'Blues'"/>
        <s v="Drayton 'Hammers'" u="1"/>
        <s v="Stanford 'Greys'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5" maxValue="46" count="32">
        <n v="13"/>
        <m/>
        <n v="26"/>
        <n v="19"/>
        <n v="18"/>
        <n v="33"/>
        <n v="24"/>
        <n v="17"/>
        <n v="21"/>
        <n v="23"/>
        <n v="22"/>
        <n v="28"/>
        <n v="25"/>
        <n v="31"/>
        <n v="20"/>
        <n v="35"/>
        <n v="27"/>
        <n v="30"/>
        <n v="46"/>
        <n v="34" u="1"/>
        <n v="36" u="1"/>
        <n v="38" u="1"/>
        <n v="5" u="1"/>
        <n v="14" u="1"/>
        <n v="15" u="1"/>
        <n v="44" u="1"/>
        <n v="16" u="1"/>
        <n v="37" u="1"/>
        <n v="39" u="1"/>
        <n v="29" u="1"/>
        <n v="12" u="1"/>
        <n v="32" u="1"/>
      </sharedItems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8" maxValue="40"/>
    </cacheField>
    <cacheField name="Result" numFmtId="0">
      <sharedItems containsBlank="1" count="4">
        <s v="L"/>
        <s v="W"/>
        <s v="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9259258" createdVersion="5" refreshedVersion="6" minRefreshableVersion="3" recordCount="83" xr:uid="{00000000-000A-0000-FFFF-FFFF29010000}">
  <cacheSource type="worksheet">
    <worksheetSource ref="C14:L126" sheet="Afternoon Div 2"/>
  </cacheSource>
  <cacheFields count="10">
    <cacheField name="Home" numFmtId="0">
      <sharedItems containsBlank="1" count="13">
        <s v="Drayton 'Hammers'"/>
        <s v="Stanford 'Greys'"/>
        <s v="Didcot Bowls Club 'Buzzards'"/>
        <s v="Abingdon ' Ascendants'"/>
        <m/>
        <s v="Abingdon 'Optimists'"/>
        <s v="Chosley 'Chaffinches'"/>
        <s v="Harwell 'Swifts'"/>
        <s v="Woodcote 'Woodpeckers'"/>
        <s v="Woodcote 'Wings'" u="1"/>
        <s v="Harwell 'Eagles'" u="1"/>
        <s v="Cholsey 'Chaffinches'" u="1"/>
        <s v="Benson SMBC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2" maxValue="48" count="31">
        <n v="32"/>
        <n v="29"/>
        <n v="16"/>
        <n v="22"/>
        <m/>
        <n v="28"/>
        <n v="38"/>
        <n v="14"/>
        <n v="27"/>
        <n v="15"/>
        <n v="35"/>
        <n v="18"/>
        <n v="40"/>
        <n v="21"/>
        <n v="34"/>
        <n v="33"/>
        <n v="23"/>
        <n v="42" u="1"/>
        <n v="48" u="1"/>
        <n v="17" u="1"/>
        <n v="19" u="1"/>
        <n v="20" u="1"/>
        <n v="37" u="1"/>
        <n v="39" u="1"/>
        <n v="24" u="1"/>
        <n v="25" u="1"/>
        <n v="43" u="1"/>
        <n v="26" u="1"/>
        <n v="30" u="1"/>
        <n v="31" u="1"/>
        <n v="12" u="1"/>
      </sharedItems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10" maxValue="39"/>
    </cacheField>
    <cacheField name="Result" numFmtId="0">
      <sharedItems containsBlank="1" count="4">
        <s v="W"/>
        <s v="L"/>
        <m/>
        <s v="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9490743" createdVersion="5" refreshedVersion="6" minRefreshableVersion="3" recordCount="98" xr:uid="{00000000-000A-0000-FFFF-FFFF2C010000}">
  <cacheSource type="worksheet">
    <worksheetSource ref="C15:M124" sheet="S&amp;V Div 2"/>
  </cacheSource>
  <cacheFields count="11">
    <cacheField name="Home" numFmtId="0">
      <sharedItems containsBlank="1" count="13">
        <s v="Benson"/>
        <m/>
        <s v="Harwell 'Harlequins'"/>
        <s v="Wootton 'Warriors'  "/>
        <s v="Abingdon 'Knights'  "/>
        <s v="Hanney"/>
        <s v="Harwell 'Hares'  "/>
        <s v="Challow 'Windymillers'  "/>
        <s v="Didcot Bowls Club 'Hounds'"/>
        <s v="S.O. 'Three Swans' "/>
        <s v="   " u="1"/>
        <s v="Stanford 'Vale'" u="1"/>
        <s v="Stanford 'Village'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5" maxValue="36"/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8" maxValue="36"/>
    </cacheField>
    <cacheField name="Result" numFmtId="0">
      <sharedItems containsBlank="1"/>
    </cacheField>
    <cacheField name="Diff" numFmtId="0">
      <sharedItems containsString="0" containsBlank="1" containsNumber="1" containsInteger="1" minValue="-18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9837966" createdVersion="5" refreshedVersion="6" minRefreshableVersion="3" recordCount="98" xr:uid="{00000000-000A-0000-FFFF-FFFF2F010000}">
  <cacheSource type="worksheet">
    <worksheetSource ref="B15:M125" sheet="Afternoon Div 1"/>
  </cacheSource>
  <cacheFields count="12">
    <cacheField name="DATE" numFmtId="0">
      <sharedItems containsNonDate="0" containsDate="1" containsString="0" containsBlank="1" minDate="2018-09-26T00:00:00" maxDate="2019-03-30T00:00:00"/>
    </cacheField>
    <cacheField name="Home" numFmtId="0">
      <sharedItems containsBlank="1" count="12">
        <s v="Aston 'Astons'"/>
        <m/>
        <s v="Kingston 'Kites'"/>
        <s v="Harwell 'Eagles'"/>
        <s v="Woodcote 'Wings'"/>
        <s v="Drayton 'Wasps'"/>
        <s v="Didcot Bowls Club 'Red Kites'"/>
        <s v="Abingdon 'Park Rangers'"/>
        <s v="Benson SMBC"/>
        <s v="Stanford 'Blues'"/>
        <s v="Drayton 'Hammers'" u="1"/>
        <s v="Stanford 'Greys'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3" maxValue="46"/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8" maxValue="40"/>
    </cacheField>
    <cacheField name="Result" numFmtId="0">
      <sharedItems containsBlank="1"/>
    </cacheField>
    <cacheField name="Diff" numFmtId="0">
      <sharedItems containsString="0" containsBlank="1" containsNumber="1" containsInteger="1" minValue="-21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10069443" createdVersion="5" refreshedVersion="6" minRefreshableVersion="3" recordCount="83" xr:uid="{00000000-000A-0000-FFFF-FFFF32010000}">
  <cacheSource type="worksheet">
    <worksheetSource ref="H14:O126" sheet="Afternoon Div 2"/>
  </cacheSource>
  <cacheFields count="8">
    <cacheField name="Away" numFmtId="0">
      <sharedItems containsBlank="1" count="13">
        <s v="Woodcote 'Woodpeckers'"/>
        <s v="Abingdon 'Optimists'"/>
        <s v="Harwell 'Swifts'"/>
        <s v="Chosley 'Chaffinches'"/>
        <m/>
        <s v="Abingdon ' Ascendants'"/>
        <s v="Didcot Bowls Club 'Buzzards'"/>
        <s v="Drayton 'Hammers'"/>
        <s v="Stanford 'Greys'"/>
        <s v="Woodcote 'Wings'" u="1"/>
        <s v="Harwell 'Eagles'" u="1"/>
        <s v="Cholsey 'Chaffinches'" u="1"/>
        <s v="Benson SMBC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0" maxValue="39"/>
    </cacheField>
    <cacheField name="Result" numFmtId="0">
      <sharedItems containsBlank="1"/>
    </cacheField>
    <cacheField name="Diff" numFmtId="0">
      <sharedItems containsString="0" containsBlank="1" containsNumber="1" containsInteger="1" minValue="-25" maxValue="30"/>
    </cacheField>
    <cacheField name="Result2" numFmtId="0">
      <sharedItems containsBlank="1"/>
    </cacheField>
    <cacheField name="Diff2" numFmtId="0">
      <sharedItems containsString="0" containsBlank="1" containsNumber="1" containsInteger="1" minValue="-30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4629632" createdVersion="6" refreshedVersion="6" minRefreshableVersion="3" recordCount="93" xr:uid="{00000000-000A-0000-FFFF-FFFFF1000000}">
  <cacheSource type="worksheet">
    <worksheetSource ref="H15:O108" sheet="S&amp;V Div 1"/>
  </cacheSource>
  <cacheFields count="8">
    <cacheField name="Away" numFmtId="0">
      <sharedItems containsBlank="1" count="10">
        <s v="Wallingford 'Royals'  "/>
        <m/>
        <s v="Warborough 'Wanderers'  "/>
        <s v="Wootton 'Chiefs'  "/>
        <s v="Grove 'Grovelands'  "/>
        <s v="Chieveley   "/>
        <s v="Didcot Bowls Club 'Rams'"/>
        <s v="Cholsey 'Canaries'"/>
        <s v="Stanford 'Vale'"/>
        <s v="Stanford 'Village'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7" maxValue="32"/>
    </cacheField>
    <cacheField name="Result" numFmtId="0">
      <sharedItems/>
    </cacheField>
    <cacheField name="Diff" numFmtId="0">
      <sharedItems containsSemiMixedTypes="0" containsString="0" containsNumber="1" containsInteger="1" minValue="-19" maxValue="32"/>
    </cacheField>
    <cacheField name="Result2" numFmtId="0">
      <sharedItems/>
    </cacheField>
    <cacheField name="Diff2" numFmtId="0">
      <sharedItems containsSemiMixedTypes="0" containsString="0" containsNumber="1" containsInteger="1" minValue="-32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4976855" createdVersion="6" refreshedVersion="6" minRefreshableVersion="3" recordCount="93" xr:uid="{00000000-000A-0000-FFFF-FFFFF6000000}">
  <cacheSource type="worksheet">
    <worksheetSource ref="C15:L108" sheet="S&amp;V Div 1"/>
  </cacheSource>
  <cacheFields count="10">
    <cacheField name="Home" numFmtId="0">
      <sharedItems containsBlank="1" count="10">
        <s v="Stanford 'Village'"/>
        <m/>
        <s v="Cholsey 'Canaries'"/>
        <s v="Chieveley   "/>
        <s v="Didcot Bowls Club 'Rams'"/>
        <s v="Stanford 'Vale'"/>
        <s v="Grove 'Grovelands'  "/>
        <s v="Wallingford 'Royals'  "/>
        <s v="Warborough 'Wanderers'  "/>
        <s v="Wootton 'Chiefs'  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0" maxValue="54" count="31">
        <n v="19"/>
        <m/>
        <n v="17"/>
        <n v="20"/>
        <n v="36"/>
        <n v="33"/>
        <n v="23"/>
        <n v="21"/>
        <n v="25"/>
        <n v="40"/>
        <n v="35"/>
        <n v="22"/>
        <n v="29"/>
        <n v="26"/>
        <n v="14"/>
        <n v="31"/>
        <n v="32"/>
        <n v="27"/>
        <n v="13"/>
        <n v="24"/>
        <n v="41"/>
        <n v="34" u="1"/>
        <n v="38" u="1"/>
        <n v="42" u="1"/>
        <n v="48" u="1"/>
        <n v="18" u="1"/>
        <n v="54" u="1"/>
        <n v="39" u="1"/>
        <n v="10" u="1"/>
        <n v="28" u="1"/>
        <n v="49" u="1"/>
      </sharedItems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7" maxValue="32"/>
    </cacheField>
    <cacheField name="Result" numFmtId="0">
      <sharedItems count="3">
        <s v="L"/>
        <s v="D"/>
        <s v="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5208332" createdVersion="6" refreshedVersion="6" minRefreshableVersion="3" recordCount="93" xr:uid="{00000000-000A-0000-FFFF-FFFFF9000000}">
  <cacheSource type="worksheet">
    <worksheetSource ref="C15:M108" sheet="S&amp;V Div 1"/>
  </cacheSource>
  <cacheFields count="11">
    <cacheField name="Home" numFmtId="0">
      <sharedItems containsBlank="1" count="10">
        <s v="Stanford 'Village'"/>
        <m/>
        <s v="Cholsey 'Canaries'"/>
        <s v="Chieveley   "/>
        <s v="Didcot Bowls Club 'Rams'"/>
        <s v="Stanford 'Vale'"/>
        <s v="Grove 'Grovelands'  "/>
        <s v="Wallingford 'Royals'  "/>
        <s v="Warborough 'Wanderers'  "/>
        <s v="Wootton 'Chiefs'  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3" maxValue="41"/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7" maxValue="32"/>
    </cacheField>
    <cacheField name="Result" numFmtId="0">
      <sharedItems/>
    </cacheField>
    <cacheField name="Diff" numFmtId="0">
      <sharedItems containsSemiMixedTypes="0" containsString="0" containsNumber="1" containsInteger="1" minValue="-19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5555555" createdVersion="5" refreshedVersion="6" minRefreshableVersion="3" recordCount="83" xr:uid="{00000000-000A-0000-FFFF-FFFFFC000000}">
  <cacheSource type="worksheet">
    <worksheetSource ref="B14:M126" sheet="Afternoon Div 2"/>
  </cacheSource>
  <cacheFields count="12">
    <cacheField name="DATE" numFmtId="0">
      <sharedItems containsNonDate="0" containsDate="1" containsString="0" containsBlank="1" minDate="2018-10-02T00:00:00" maxDate="2019-03-29T00:00:00"/>
    </cacheField>
    <cacheField name="Home" numFmtId="0">
      <sharedItems containsBlank="1" count="13">
        <s v="Drayton 'Hammers'"/>
        <s v="Stanford 'Greys'"/>
        <s v="Didcot Bowls Club 'Buzzards'"/>
        <s v="Abingdon ' Ascendants'"/>
        <m/>
        <s v="Abingdon 'Optimists'"/>
        <s v="Chosley 'Chaffinches'"/>
        <s v="Harwell 'Swifts'"/>
        <s v="Woodcote 'Woodpeckers'"/>
        <s v="Woodcote 'Wings'" u="1"/>
        <s v="Harwell 'Eagles'" u="1"/>
        <s v="Cholsey 'Chaffinches'" u="1"/>
        <s v="Benson SMBC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4" maxValue="40"/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10" maxValue="39"/>
    </cacheField>
    <cacheField name="Result" numFmtId="0">
      <sharedItems containsBlank="1"/>
    </cacheField>
    <cacheField name="Diff" numFmtId="0">
      <sharedItems containsString="0" containsBlank="1" containsNumber="1" containsInteger="1" minValue="-25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5671294" createdVersion="5" refreshedVersion="6" minRefreshableVersion="3" recordCount="83" xr:uid="{00000000-000A-0000-FFFF-FFFF00010000}">
  <cacheSource type="worksheet">
    <worksheetSource ref="H14:N126" sheet="Afternoon Div 2"/>
  </cacheSource>
  <cacheFields count="7">
    <cacheField name="Away" numFmtId="0">
      <sharedItems containsBlank="1" count="13">
        <s v="Woodcote 'Woodpeckers'"/>
        <s v="Abingdon 'Optimists'"/>
        <s v="Harwell 'Swifts'"/>
        <s v="Chosley 'Chaffinches'"/>
        <m/>
        <s v="Abingdon ' Ascendants'"/>
        <s v="Didcot Bowls Club 'Buzzards'"/>
        <s v="Drayton 'Hammers'"/>
        <s v="Stanford 'Greys'"/>
        <s v="Woodcote 'Wings'" u="1"/>
        <s v="Harwell 'Eagles'" u="1"/>
        <s v="Cholsey 'Chaffinches'" u="1"/>
        <s v="Benson SMBC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10" maxValue="39"/>
    </cacheField>
    <cacheField name="Result" numFmtId="0">
      <sharedItems containsBlank="1"/>
    </cacheField>
    <cacheField name="Diff" numFmtId="0">
      <sharedItems containsString="0" containsBlank="1" containsNumber="1" containsInteger="1" minValue="-25" maxValue="30"/>
    </cacheField>
    <cacheField name="Result2" numFmtId="0">
      <sharedItems containsBlank="1" count="4">
        <s v="L"/>
        <s v="W"/>
        <m/>
        <s v="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6018517" createdVersion="5" refreshedVersion="6" minRefreshableVersion="3" recordCount="98" xr:uid="{00000000-000A-0000-FFFF-FFFF04010000}">
  <cacheSource type="worksheet">
    <worksheetSource ref="H15:N124" sheet="S&amp;V Div 2"/>
  </cacheSource>
  <cacheFields count="7">
    <cacheField name="Away" numFmtId="0">
      <sharedItems containsBlank="1" count="12">
        <s v="Hanney"/>
        <m/>
        <s v="Benson"/>
        <s v="Harwell 'Hares'  "/>
        <s v="Didcot Bowls Club 'Hounds'"/>
        <s v="Challow 'Windymillers'  "/>
        <s v="Abingdon 'Knights'  "/>
        <s v="S.O. 'Three Swans' "/>
        <s v="Harwell 'Harlequins'"/>
        <s v="Wootton 'Warriors'  "/>
        <s v="Stanford 'Vale'" u="1"/>
        <s v="Stanford 'Village'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8" maxValue="36"/>
    </cacheField>
    <cacheField name="Result" numFmtId="0">
      <sharedItems containsBlank="1"/>
    </cacheField>
    <cacheField name="Diff" numFmtId="0">
      <sharedItems containsString="0" containsBlank="1" containsNumber="1" containsInteger="1" minValue="-18" maxValue="19"/>
    </cacheField>
    <cacheField name="Result2" numFmtId="0">
      <sharedItems containsBlank="1" count="4">
        <s v="L"/>
        <s v="W"/>
        <s v="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6250002" createdVersion="5" refreshedVersion="6" minRefreshableVersion="3" recordCount="98" xr:uid="{00000000-000A-0000-FFFF-FFFF07010000}">
  <cacheSource type="worksheet">
    <worksheetSource ref="H15:O124" sheet="S&amp;V Div 2"/>
  </cacheSource>
  <cacheFields count="8">
    <cacheField name="Away" numFmtId="0">
      <sharedItems containsBlank="1" count="12">
        <s v="Hanney"/>
        <m/>
        <s v="Benson"/>
        <s v="Harwell 'Hares'  "/>
        <s v="Didcot Bowls Club 'Hounds'"/>
        <s v="Challow 'Windymillers'  "/>
        <s v="Abingdon 'Knights'  "/>
        <s v="S.O. 'Three Swans' "/>
        <s v="Harwell 'Harlequins'"/>
        <s v="Wootton 'Warriors'  "/>
        <s v="Stanford 'Vale'" u="1"/>
        <s v="Stanford 'Village'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8" maxValue="36"/>
    </cacheField>
    <cacheField name="Result" numFmtId="0">
      <sharedItems containsBlank="1"/>
    </cacheField>
    <cacheField name="Diff" numFmtId="0">
      <sharedItems containsString="0" containsBlank="1" containsNumber="1" containsInteger="1" minValue="-18" maxValue="19"/>
    </cacheField>
    <cacheField name="Result2" numFmtId="0">
      <sharedItems containsBlank="1"/>
    </cacheField>
    <cacheField name="Diff2" numFmtId="0">
      <sharedItems containsString="0" containsBlank="1" containsNumber="1" containsInteger="1" minValue="-19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lie Woodward" refreshedDate="43476.732806828702" createdVersion="5" refreshedVersion="6" minRefreshableVersion="3" recordCount="98" xr:uid="{00000000-000A-0000-FFFF-FFFF0C010000}">
  <cacheSource type="worksheet">
    <worksheetSource ref="C15:L124" sheet="S&amp;V Div 2"/>
  </cacheSource>
  <cacheFields count="10">
    <cacheField name="Home" numFmtId="0">
      <sharedItems containsBlank="1" count="13">
        <s v="Benson"/>
        <m/>
        <s v="Harwell 'Harlequins'"/>
        <s v="Wootton 'Warriors'  "/>
        <s v="Abingdon 'Knights'  "/>
        <s v="Hanney"/>
        <s v="Harwell 'Hares'  "/>
        <s v="Challow 'Windymillers'  "/>
        <s v="Didcot Bowls Club 'Hounds'"/>
        <s v="S.O. 'Three Swans' "/>
        <s v="   " u="1"/>
        <s v="Stanford 'Vale'" u="1"/>
        <s v="Stanford 'Village'" u="1"/>
      </sharedItems>
    </cacheField>
    <cacheField name="." numFmtId="0">
      <sharedItems containsNonDate="0" containsString="0" containsBlank="1"/>
    </cacheField>
    <cacheField name="Pts" numFmtId="0">
      <sharedItems containsString="0" containsBlank="1" containsNumber="1" containsInteger="1" minValue="0" maxValue="8"/>
    </cacheField>
    <cacheField name="Sht" numFmtId="0">
      <sharedItems containsString="0" containsBlank="1" containsNumber="1" containsInteger="1" minValue="9" maxValue="48" count="30">
        <n v="30"/>
        <m/>
        <n v="18"/>
        <n v="15"/>
        <n v="27"/>
        <n v="16"/>
        <n v="26"/>
        <n v="21"/>
        <n v="34"/>
        <n v="23"/>
        <n v="28"/>
        <n v="35"/>
        <n v="25"/>
        <n v="19"/>
        <n v="32"/>
        <n v="17"/>
        <n v="20"/>
        <n v="36"/>
        <n v="33"/>
        <n v="13" u="1"/>
        <n v="14" u="1"/>
        <n v="46" u="1"/>
        <n v="48" u="1"/>
        <n v="22" u="1"/>
        <n v="24" u="1"/>
        <n v="9" u="1"/>
        <n v="43" u="1"/>
        <n v="29" u="1"/>
        <n v="31" u="1"/>
        <n v="12" u="1"/>
      </sharedItems>
    </cacheField>
    <cacheField name="v" numFmtId="0">
      <sharedItems containsBlank="1"/>
    </cacheField>
    <cacheField name="Away" numFmtId="0">
      <sharedItems containsBlank="1"/>
    </cacheField>
    <cacheField name=".2" numFmtId="0">
      <sharedItems containsNonDate="0" containsString="0" containsBlank="1"/>
    </cacheField>
    <cacheField name="Pts2" numFmtId="0">
      <sharedItems containsString="0" containsBlank="1" containsNumber="1" containsInteger="1" minValue="0" maxValue="8"/>
    </cacheField>
    <cacheField name="Sht2" numFmtId="0">
      <sharedItems containsString="0" containsBlank="1" containsNumber="1" containsInteger="1" minValue="8" maxValue="36"/>
    </cacheField>
    <cacheField name="Result" numFmtId="0">
      <sharedItems containsBlank="1" count="4">
        <s v="W"/>
        <s v="L"/>
        <s v="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x v="0"/>
    <m/>
    <n v="8"/>
    <n v="30"/>
    <s v="L"/>
    <n v="-11"/>
    <x v="0"/>
  </r>
  <r>
    <x v="1"/>
    <m/>
    <m/>
    <m/>
    <s v="D"/>
    <n v="0"/>
    <x v="1"/>
  </r>
  <r>
    <x v="2"/>
    <m/>
    <n v="8"/>
    <n v="22"/>
    <s v="L"/>
    <n v="-5"/>
    <x v="0"/>
  </r>
  <r>
    <x v="3"/>
    <m/>
    <n v="4"/>
    <n v="20"/>
    <s v="D"/>
    <n v="0"/>
    <x v="1"/>
  </r>
  <r>
    <x v="4"/>
    <m/>
    <n v="0"/>
    <n v="17"/>
    <s v="W"/>
    <n v="19"/>
    <x v="2"/>
  </r>
  <r>
    <x v="0"/>
    <m/>
    <n v="0"/>
    <n v="13"/>
    <s v="W"/>
    <n v="20"/>
    <x v="2"/>
  </r>
  <r>
    <x v="1"/>
    <m/>
    <m/>
    <m/>
    <s v="W"/>
    <n v="0"/>
    <x v="0"/>
  </r>
  <r>
    <x v="5"/>
    <m/>
    <n v="6"/>
    <n v="24"/>
    <s v="L"/>
    <n v="-1"/>
    <x v="0"/>
  </r>
  <r>
    <x v="6"/>
    <m/>
    <n v="6"/>
    <n v="22"/>
    <s v="L"/>
    <n v="-1"/>
    <x v="0"/>
  </r>
  <r>
    <x v="2"/>
    <m/>
    <n v="0"/>
    <n v="17"/>
    <s v="W"/>
    <n v="8"/>
    <x v="2"/>
  </r>
  <r>
    <x v="1"/>
    <m/>
    <m/>
    <m/>
    <s v="L"/>
    <n v="0"/>
    <x v="2"/>
  </r>
  <r>
    <x v="7"/>
    <m/>
    <n v="0"/>
    <n v="17"/>
    <s v="W"/>
    <n v="23"/>
    <x v="2"/>
  </r>
  <r>
    <x v="8"/>
    <m/>
    <n v="0"/>
    <n v="16"/>
    <s v="W"/>
    <n v="19"/>
    <x v="2"/>
  </r>
  <r>
    <x v="4"/>
    <m/>
    <n v="0"/>
    <n v="7"/>
    <s v="W"/>
    <n v="13"/>
    <x v="2"/>
  </r>
  <r>
    <x v="1"/>
    <m/>
    <m/>
    <m/>
    <s v="L"/>
    <n v="0"/>
    <x v="2"/>
  </r>
  <r>
    <x v="2"/>
    <m/>
    <n v="6"/>
    <n v="30"/>
    <s v="L"/>
    <n v="-10"/>
    <x v="0"/>
  </r>
  <r>
    <x v="6"/>
    <m/>
    <n v="2"/>
    <n v="24"/>
    <s v="W"/>
    <n v="1"/>
    <x v="2"/>
  </r>
  <r>
    <x v="9"/>
    <m/>
    <n v="0"/>
    <n v="19"/>
    <s v="W"/>
    <n v="3"/>
    <x v="2"/>
  </r>
  <r>
    <x v="0"/>
    <m/>
    <n v="0"/>
    <n v="14"/>
    <s v="W"/>
    <n v="15"/>
    <x v="2"/>
  </r>
  <r>
    <x v="7"/>
    <m/>
    <n v="0"/>
    <n v="19"/>
    <s v="W"/>
    <n v="7"/>
    <x v="2"/>
  </r>
  <r>
    <x v="1"/>
    <m/>
    <m/>
    <m/>
    <s v="L"/>
    <n v="0"/>
    <x v="2"/>
  </r>
  <r>
    <x v="8"/>
    <m/>
    <n v="0"/>
    <n v="8"/>
    <s v="W"/>
    <n v="32"/>
    <x v="2"/>
  </r>
  <r>
    <x v="3"/>
    <m/>
    <n v="6"/>
    <n v="30"/>
    <s v="L"/>
    <n v="-16"/>
    <x v="0"/>
  </r>
  <r>
    <x v="4"/>
    <m/>
    <n v="0"/>
    <n v="14"/>
    <s v="W"/>
    <n v="26"/>
    <x v="2"/>
  </r>
  <r>
    <x v="7"/>
    <m/>
    <n v="0"/>
    <n v="14"/>
    <s v="W"/>
    <n v="15"/>
    <x v="2"/>
  </r>
  <r>
    <x v="1"/>
    <m/>
    <m/>
    <m/>
    <s v="L"/>
    <n v="0"/>
    <x v="2"/>
  </r>
  <r>
    <x v="0"/>
    <m/>
    <n v="2"/>
    <n v="19"/>
    <s v="W"/>
    <n v="1"/>
    <x v="2"/>
  </r>
  <r>
    <x v="9"/>
    <m/>
    <n v="0"/>
    <n v="14"/>
    <s v="W"/>
    <n v="19"/>
    <x v="2"/>
  </r>
  <r>
    <x v="4"/>
    <m/>
    <n v="0"/>
    <n v="10"/>
    <s v="W"/>
    <n v="21"/>
    <x v="2"/>
  </r>
  <r>
    <x v="6"/>
    <m/>
    <n v="0"/>
    <n v="20"/>
    <s v="W"/>
    <n v="12"/>
    <x v="2"/>
  </r>
  <r>
    <x v="1"/>
    <m/>
    <m/>
    <m/>
    <s v="L"/>
    <n v="0"/>
    <x v="2"/>
  </r>
  <r>
    <x v="8"/>
    <m/>
    <n v="0"/>
    <n v="11"/>
    <s v="W"/>
    <n v="20"/>
    <x v="2"/>
  </r>
  <r>
    <x v="3"/>
    <m/>
    <n v="2"/>
    <n v="14"/>
    <s v="W"/>
    <n v="11"/>
    <x v="2"/>
  </r>
  <r>
    <x v="5"/>
    <m/>
    <n v="2"/>
    <n v="21"/>
    <s v="W"/>
    <n v="4"/>
    <x v="2"/>
  </r>
  <r>
    <x v="1"/>
    <m/>
    <m/>
    <m/>
    <s v="L"/>
    <n v="0"/>
    <x v="2"/>
  </r>
  <r>
    <x v="4"/>
    <m/>
    <n v="8"/>
    <n v="26"/>
    <s v="L"/>
    <n v="-9"/>
    <x v="0"/>
  </r>
  <r>
    <x v="8"/>
    <m/>
    <n v="0"/>
    <n v="12"/>
    <s v="W"/>
    <n v="21"/>
    <x v="2"/>
  </r>
  <r>
    <x v="9"/>
    <m/>
    <n v="0"/>
    <n v="12"/>
    <s v="W"/>
    <n v="15"/>
    <x v="2"/>
  </r>
  <r>
    <x v="2"/>
    <m/>
    <n v="8"/>
    <n v="32"/>
    <s v="L"/>
    <n v="-19"/>
    <x v="0"/>
  </r>
  <r>
    <x v="1"/>
    <m/>
    <m/>
    <m/>
    <s v="L"/>
    <n v="0"/>
    <x v="2"/>
  </r>
  <r>
    <x v="7"/>
    <m/>
    <n v="2"/>
    <n v="21"/>
    <s v="W"/>
    <n v="14"/>
    <x v="2"/>
  </r>
  <r>
    <x v="6"/>
    <m/>
    <n v="0"/>
    <n v="17"/>
    <s v="W"/>
    <n v="8"/>
    <x v="2"/>
  </r>
  <r>
    <x v="5"/>
    <m/>
    <n v="8"/>
    <n v="25"/>
    <s v="L"/>
    <n v="-4"/>
    <x v="0"/>
  </r>
  <r>
    <x v="3"/>
    <m/>
    <n v="6"/>
    <n v="27"/>
    <s v="L"/>
    <n v="-3"/>
    <x v="0"/>
  </r>
  <r>
    <x v="1"/>
    <m/>
    <m/>
    <m/>
    <s v="L"/>
    <n v="0"/>
    <x v="2"/>
  </r>
  <r>
    <x v="9"/>
    <m/>
    <n v="0"/>
    <n v="17"/>
    <s v="W"/>
    <n v="24"/>
    <x v="2"/>
  </r>
  <r>
    <x v="1"/>
    <m/>
    <m/>
    <m/>
    <s v="L"/>
    <n v="0"/>
    <x v="2"/>
  </r>
  <r>
    <x v="6"/>
    <m/>
    <n v="6"/>
    <n v="22"/>
    <s v="L"/>
    <n v="-2"/>
    <x v="0"/>
  </r>
  <r>
    <x v="1"/>
    <m/>
    <m/>
    <m/>
    <s v="L"/>
    <n v="0"/>
    <x v="2"/>
  </r>
  <r>
    <x v="3"/>
    <m/>
    <m/>
    <m/>
    <s v="L"/>
    <n v="0"/>
    <x v="2"/>
  </r>
  <r>
    <x v="8"/>
    <m/>
    <m/>
    <m/>
    <s v="L"/>
    <n v="0"/>
    <x v="2"/>
  </r>
  <r>
    <x v="4"/>
    <m/>
    <m/>
    <m/>
    <s v="L"/>
    <n v="0"/>
    <x v="2"/>
  </r>
  <r>
    <x v="0"/>
    <m/>
    <m/>
    <m/>
    <s v="L"/>
    <n v="0"/>
    <x v="2"/>
  </r>
  <r>
    <x v="1"/>
    <m/>
    <m/>
    <m/>
    <s v="L"/>
    <n v="0"/>
    <x v="2"/>
  </r>
  <r>
    <x v="6"/>
    <m/>
    <m/>
    <m/>
    <s v="L"/>
    <n v="0"/>
    <x v="2"/>
  </r>
  <r>
    <x v="5"/>
    <m/>
    <m/>
    <m/>
    <s v="L"/>
    <n v="0"/>
    <x v="2"/>
  </r>
  <r>
    <x v="2"/>
    <m/>
    <m/>
    <m/>
    <s v="L"/>
    <n v="0"/>
    <x v="2"/>
  </r>
  <r>
    <x v="9"/>
    <m/>
    <m/>
    <m/>
    <s v="L"/>
    <n v="0"/>
    <x v="2"/>
  </r>
  <r>
    <x v="1"/>
    <m/>
    <m/>
    <m/>
    <s v="L"/>
    <n v="0"/>
    <x v="2"/>
  </r>
  <r>
    <x v="4"/>
    <m/>
    <m/>
    <m/>
    <s v="L"/>
    <n v="0"/>
    <x v="2"/>
  </r>
  <r>
    <x v="7"/>
    <m/>
    <m/>
    <m/>
    <s v="L"/>
    <n v="0"/>
    <x v="2"/>
  </r>
  <r>
    <x v="3"/>
    <m/>
    <m/>
    <m/>
    <s v="L"/>
    <n v="0"/>
    <x v="2"/>
  </r>
  <r>
    <x v="8"/>
    <m/>
    <m/>
    <m/>
    <s v="L"/>
    <n v="0"/>
    <x v="2"/>
  </r>
  <r>
    <x v="1"/>
    <m/>
    <m/>
    <m/>
    <s v="L"/>
    <n v="0"/>
    <x v="2"/>
  </r>
  <r>
    <x v="9"/>
    <m/>
    <m/>
    <m/>
    <s v="L"/>
    <n v="0"/>
    <x v="2"/>
  </r>
  <r>
    <x v="2"/>
    <m/>
    <m/>
    <m/>
    <s v="L"/>
    <n v="0"/>
    <x v="2"/>
  </r>
  <r>
    <x v="0"/>
    <m/>
    <m/>
    <m/>
    <s v="L"/>
    <n v="0"/>
    <x v="2"/>
  </r>
  <r>
    <x v="5"/>
    <m/>
    <m/>
    <m/>
    <s v="L"/>
    <n v="0"/>
    <x v="2"/>
  </r>
  <r>
    <x v="1"/>
    <m/>
    <m/>
    <m/>
    <s v="L"/>
    <n v="0"/>
    <x v="2"/>
  </r>
  <r>
    <x v="7"/>
    <m/>
    <m/>
    <m/>
    <s v="L"/>
    <n v="0"/>
    <x v="2"/>
  </r>
  <r>
    <x v="3"/>
    <m/>
    <m/>
    <m/>
    <s v="L"/>
    <n v="0"/>
    <x v="2"/>
  </r>
  <r>
    <x v="5"/>
    <m/>
    <m/>
    <m/>
    <s v="L"/>
    <n v="0"/>
    <x v="2"/>
  </r>
  <r>
    <x v="8"/>
    <m/>
    <m/>
    <m/>
    <s v="L"/>
    <n v="0"/>
    <x v="2"/>
  </r>
  <r>
    <x v="1"/>
    <m/>
    <m/>
    <m/>
    <s v="L"/>
    <n v="0"/>
    <x v="2"/>
  </r>
  <r>
    <x v="4"/>
    <m/>
    <m/>
    <m/>
    <s v="L"/>
    <n v="0"/>
    <x v="2"/>
  </r>
  <r>
    <x v="0"/>
    <m/>
    <m/>
    <m/>
    <s v="L"/>
    <n v="0"/>
    <x v="2"/>
  </r>
  <r>
    <x v="6"/>
    <m/>
    <m/>
    <m/>
    <s v="L"/>
    <n v="0"/>
    <x v="2"/>
  </r>
  <r>
    <x v="2"/>
    <m/>
    <m/>
    <m/>
    <s v="L"/>
    <n v="0"/>
    <x v="2"/>
  </r>
  <r>
    <x v="1"/>
    <m/>
    <m/>
    <m/>
    <s v="L"/>
    <n v="0"/>
    <x v="2"/>
  </r>
  <r>
    <x v="5"/>
    <m/>
    <m/>
    <m/>
    <s v="W"/>
    <n v="0"/>
    <x v="0"/>
  </r>
  <r>
    <x v="1"/>
    <m/>
    <m/>
    <m/>
    <s v="L"/>
    <n v="0"/>
    <x v="2"/>
  </r>
  <r>
    <x v="3"/>
    <m/>
    <m/>
    <m/>
    <s v="D"/>
    <n v="0"/>
    <x v="1"/>
  </r>
  <r>
    <x v="7"/>
    <m/>
    <m/>
    <m/>
    <s v="W"/>
    <n v="0"/>
    <x v="0"/>
  </r>
  <r>
    <x v="6"/>
    <m/>
    <m/>
    <m/>
    <s v="W"/>
    <n v="0"/>
    <x v="0"/>
  </r>
  <r>
    <x v="1"/>
    <m/>
    <m/>
    <m/>
    <s v="W"/>
    <n v="0"/>
    <x v="0"/>
  </r>
  <r>
    <x v="8"/>
    <m/>
    <m/>
    <m/>
    <s v="W"/>
    <n v="0"/>
    <x v="0"/>
  </r>
  <r>
    <x v="2"/>
    <m/>
    <m/>
    <m/>
    <s v="W"/>
    <n v="0"/>
    <x v="0"/>
  </r>
  <r>
    <x v="0"/>
    <m/>
    <m/>
    <m/>
    <s v="W"/>
    <n v="0"/>
    <x v="0"/>
  </r>
  <r>
    <x v="9"/>
    <m/>
    <m/>
    <m/>
    <s v="W"/>
    <n v="0"/>
    <x v="0"/>
  </r>
  <r>
    <x v="1"/>
    <m/>
    <m/>
    <m/>
    <s v="W"/>
    <n v="0"/>
    <x v="0"/>
  </r>
  <r>
    <x v="5"/>
    <m/>
    <m/>
    <m/>
    <s v="W"/>
    <n v="0"/>
    <x v="0"/>
  </r>
  <r>
    <x v="7"/>
    <m/>
    <m/>
    <m/>
    <s v="W"/>
    <n v="0"/>
    <x v="0"/>
  </r>
  <r>
    <x v="9"/>
    <m/>
    <m/>
    <m/>
    <s v="W"/>
    <n v="0"/>
    <x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">
  <r>
    <x v="0"/>
    <m/>
    <n v="0"/>
    <n v="18"/>
    <s v="v"/>
    <s v="Witney Town 'Canaries' "/>
    <m/>
    <n v="8"/>
    <n v="31"/>
    <s v="L"/>
    <n v="-13"/>
  </r>
  <r>
    <x v="1"/>
    <m/>
    <n v="8"/>
    <n v="28"/>
    <s v="v"/>
    <s v="Witney Mills 'The Millers'"/>
    <m/>
    <n v="0"/>
    <n v="20"/>
    <s v="W"/>
    <n v="8"/>
  </r>
  <r>
    <x v="2"/>
    <m/>
    <n v="8"/>
    <n v="26"/>
    <s v="v"/>
    <s v="Hanborough 'Harriers'  "/>
    <m/>
    <n v="0"/>
    <n v="20"/>
    <s v="W"/>
    <n v="6"/>
  </r>
  <r>
    <x v="3"/>
    <m/>
    <n v="6"/>
    <n v="36"/>
    <s v="v"/>
    <s v="Charlbury 'Oaks'  "/>
    <m/>
    <n v="2"/>
    <n v="26"/>
    <s v="W"/>
    <n v="10"/>
  </r>
  <r>
    <x v="4"/>
    <m/>
    <n v="2"/>
    <n v="20"/>
    <s v="v"/>
    <s v="Burford 'Lions'  "/>
    <m/>
    <n v="6"/>
    <n v="34"/>
    <s v="L"/>
    <n v="-14"/>
  </r>
  <r>
    <x v="5"/>
    <m/>
    <m/>
    <m/>
    <m/>
    <m/>
    <m/>
    <m/>
    <m/>
    <s v="L"/>
    <n v="0"/>
  </r>
  <r>
    <x v="6"/>
    <m/>
    <n v="8"/>
    <n v="34"/>
    <s v="v"/>
    <s v="North Leigh 'Millers' "/>
    <m/>
    <n v="0"/>
    <n v="24"/>
    <s v="W"/>
    <n v="10"/>
  </r>
  <r>
    <x v="7"/>
    <m/>
    <n v="0"/>
    <n v="13"/>
    <s v="v"/>
    <s v="Hanborough 'Herons'  "/>
    <m/>
    <n v="8"/>
    <n v="28"/>
    <s v="L"/>
    <n v="-15"/>
  </r>
  <r>
    <x v="8"/>
    <m/>
    <n v="8"/>
    <n v="35"/>
    <s v="v"/>
    <s v="Witney Town 'Canaries' "/>
    <m/>
    <n v="0"/>
    <n v="19"/>
    <s v="W"/>
    <n v="16"/>
  </r>
  <r>
    <x v="3"/>
    <m/>
    <n v="2"/>
    <n v="23"/>
    <s v="v"/>
    <s v="Witney Mills 'The Weavers'"/>
    <m/>
    <n v="6"/>
    <n v="29"/>
    <s v="L"/>
    <n v="-6"/>
  </r>
  <r>
    <x v="5"/>
    <m/>
    <m/>
    <m/>
    <m/>
    <m/>
    <m/>
    <m/>
    <m/>
    <s v="L"/>
    <n v="0"/>
  </r>
  <r>
    <x v="0"/>
    <m/>
    <n v="2"/>
    <n v="27"/>
    <s v="v"/>
    <s v="Burford 'Lions'  "/>
    <m/>
    <n v="6"/>
    <n v="30"/>
    <s v="L"/>
    <n v="-3"/>
  </r>
  <r>
    <x v="1"/>
    <m/>
    <n v="2"/>
    <n v="23"/>
    <s v="v"/>
    <s v="Witney Town 'Rams' "/>
    <m/>
    <n v="6"/>
    <n v="26"/>
    <s v="L"/>
    <n v="-3"/>
  </r>
  <r>
    <x v="9"/>
    <m/>
    <n v="8"/>
    <n v="42"/>
    <s v="v"/>
    <s v="Charlbury 'Oaks'  "/>
    <m/>
    <n v="0"/>
    <n v="17"/>
    <s v="W"/>
    <n v="25"/>
  </r>
  <r>
    <x v="5"/>
    <m/>
    <m/>
    <m/>
    <m/>
    <m/>
    <m/>
    <m/>
    <m/>
    <s v="L"/>
    <n v="0"/>
  </r>
  <r>
    <x v="10"/>
    <m/>
    <n v="4"/>
    <n v="34"/>
    <s v="v"/>
    <s v="Charlbury 'Willows'  "/>
    <m/>
    <n v="4"/>
    <n v="34"/>
    <s v="D"/>
    <n v="0"/>
  </r>
  <r>
    <x v="7"/>
    <m/>
    <n v="2"/>
    <n v="24"/>
    <s v="v"/>
    <s v="Witney Mills 'The Millers'"/>
    <m/>
    <n v="6"/>
    <n v="32"/>
    <s v="L"/>
    <n v="-8"/>
  </r>
  <r>
    <x v="2"/>
    <m/>
    <n v="2"/>
    <n v="25"/>
    <s v="v"/>
    <s v="Hanborough 'Herons'  "/>
    <m/>
    <n v="6"/>
    <n v="26"/>
    <s v="L"/>
    <n v="-1"/>
  </r>
  <r>
    <x v="3"/>
    <m/>
    <n v="0"/>
    <n v="11"/>
    <s v="v"/>
    <s v="North Leigh 'Millers' "/>
    <m/>
    <n v="8"/>
    <n v="44"/>
    <s v="L"/>
    <n v="-33"/>
  </r>
  <r>
    <x v="4"/>
    <m/>
    <n v="2"/>
    <n v="25"/>
    <s v="v"/>
    <s v="Witney Town 'Canaries' "/>
    <m/>
    <n v="6"/>
    <n v="31"/>
    <s v="L"/>
    <n v="-6"/>
  </r>
  <r>
    <x v="5"/>
    <m/>
    <m/>
    <m/>
    <m/>
    <m/>
    <m/>
    <m/>
    <m/>
    <s v="L"/>
    <n v="0"/>
  </r>
  <r>
    <x v="0"/>
    <m/>
    <n v="2"/>
    <n v="21"/>
    <s v="v"/>
    <s v="Witney Town 'Rams' "/>
    <m/>
    <n v="6"/>
    <n v="31"/>
    <s v="L"/>
    <n v="-10"/>
  </r>
  <r>
    <x v="1"/>
    <m/>
    <n v="6"/>
    <n v="26"/>
    <s v="v"/>
    <s v="Burford 'Lions'  "/>
    <m/>
    <n v="2"/>
    <n v="25"/>
    <s v="W"/>
    <n v="1"/>
  </r>
  <r>
    <x v="8"/>
    <m/>
    <n v="6"/>
    <n v="25"/>
    <s v="v"/>
    <s v="Witney Town 'Woolies' "/>
    <m/>
    <n v="2"/>
    <n v="25"/>
    <s v="W"/>
    <n v="0"/>
  </r>
  <r>
    <x v="11"/>
    <m/>
    <n v="8"/>
    <n v="33"/>
    <s v="v"/>
    <s v="Charlbury 'Oaks'  "/>
    <m/>
    <n v="0"/>
    <n v="30"/>
    <s v="W"/>
    <n v="3"/>
  </r>
  <r>
    <x v="9"/>
    <m/>
    <n v="8"/>
    <n v="32"/>
    <s v="v"/>
    <s v="Hanborough 'Harriers'  "/>
    <m/>
    <n v="0"/>
    <n v="22"/>
    <s v="W"/>
    <n v="10"/>
  </r>
  <r>
    <x v="5"/>
    <m/>
    <m/>
    <m/>
    <m/>
    <m/>
    <m/>
    <m/>
    <m/>
    <s v="L"/>
    <n v="0"/>
  </r>
  <r>
    <x v="2"/>
    <m/>
    <n v="8"/>
    <n v="44"/>
    <s v="v"/>
    <s v="Witney Town 'Woolies' "/>
    <m/>
    <n v="0"/>
    <n v="12"/>
    <s v="W"/>
    <n v="32"/>
  </r>
  <r>
    <x v="4"/>
    <m/>
    <n v="2"/>
    <n v="27"/>
    <s v="v"/>
    <s v="Charlbury 'Willows'  "/>
    <m/>
    <n v="6"/>
    <n v="28"/>
    <s v="L"/>
    <n v="-1"/>
  </r>
  <r>
    <x v="5"/>
    <m/>
    <m/>
    <m/>
    <m/>
    <m/>
    <m/>
    <m/>
    <m/>
    <s v="L"/>
    <n v="0"/>
  </r>
  <r>
    <x v="6"/>
    <m/>
    <n v="8"/>
    <n v="42"/>
    <s v="v"/>
    <s v="Witney Town 'Canaries' "/>
    <m/>
    <n v="0"/>
    <n v="16"/>
    <s v="W"/>
    <n v="26"/>
  </r>
  <r>
    <x v="10"/>
    <m/>
    <n v="1"/>
    <n v="23"/>
    <s v="v"/>
    <s v="Hanborough 'Harriers'  "/>
    <m/>
    <n v="7"/>
    <n v="26"/>
    <s v="L"/>
    <n v="-3"/>
  </r>
  <r>
    <x v="1"/>
    <m/>
    <n v="6"/>
    <n v="35"/>
    <s v="v"/>
    <s v="Charlbury 'Willows'  "/>
    <m/>
    <n v="2"/>
    <n v="26"/>
    <s v="W"/>
    <n v="9"/>
  </r>
  <r>
    <x v="2"/>
    <m/>
    <n v="8"/>
    <n v="31"/>
    <s v="v"/>
    <s v="North Leigh 'Millers' "/>
    <m/>
    <n v="0"/>
    <n v="25"/>
    <s v="W"/>
    <n v="6"/>
  </r>
  <r>
    <x v="3"/>
    <m/>
    <n v="6"/>
    <n v="30"/>
    <s v="v"/>
    <s v="Witney Mills 'The Millers'"/>
    <m/>
    <n v="2"/>
    <n v="24"/>
    <s v="W"/>
    <n v="6"/>
  </r>
  <r>
    <x v="5"/>
    <m/>
    <m/>
    <m/>
    <m/>
    <m/>
    <m/>
    <m/>
    <m/>
    <s v="L"/>
    <n v="0"/>
  </r>
  <r>
    <x v="0"/>
    <m/>
    <n v="2"/>
    <n v="20"/>
    <s v="v"/>
    <s v="Witney Mills 'The Weavers'"/>
    <m/>
    <n v="6"/>
    <n v="28"/>
    <s v="L"/>
    <n v="-8"/>
  </r>
  <r>
    <x v="7"/>
    <m/>
    <n v="2"/>
    <n v="24"/>
    <s v="v"/>
    <s v="Burford 'Lions'  "/>
    <m/>
    <n v="6"/>
    <n v="31"/>
    <s v="L"/>
    <n v="-7"/>
  </r>
  <r>
    <x v="8"/>
    <m/>
    <n v="8"/>
    <n v="42"/>
    <s v="v"/>
    <s v="Charlbury 'Oaks'  "/>
    <m/>
    <n v="0"/>
    <n v="18"/>
    <s v="W"/>
    <n v="24"/>
  </r>
  <r>
    <x v="11"/>
    <m/>
    <n v="6"/>
    <n v="36"/>
    <s v="v"/>
    <s v="Hanborough 'Herons'  "/>
    <m/>
    <n v="2"/>
    <n v="23"/>
    <s v="W"/>
    <n v="13"/>
  </r>
  <r>
    <x v="9"/>
    <m/>
    <n v="8"/>
    <n v="43"/>
    <s v="v"/>
    <s v="Town 'Woolies'  "/>
    <m/>
    <n v="0"/>
    <n v="20"/>
    <s v="W"/>
    <n v="23"/>
  </r>
  <r>
    <x v="5"/>
    <m/>
    <m/>
    <m/>
    <m/>
    <m/>
    <m/>
    <m/>
    <m/>
    <s v="L"/>
    <n v="0"/>
  </r>
  <r>
    <x v="6"/>
    <m/>
    <n v="6"/>
    <n v="30"/>
    <s v="v"/>
    <s v="Charlbury 'Oaks'  "/>
    <m/>
    <n v="2"/>
    <n v="20"/>
    <s v="W"/>
    <n v="10"/>
  </r>
  <r>
    <x v="1"/>
    <m/>
    <n v="0"/>
    <n v="26"/>
    <s v="v"/>
    <s v="North Leigh 'Millers' "/>
    <m/>
    <n v="8"/>
    <n v="32"/>
    <s v="L"/>
    <n v="-6"/>
  </r>
  <r>
    <x v="2"/>
    <m/>
    <n v="8"/>
    <n v="36"/>
    <s v="v"/>
    <s v="Witney Mills 'The Millers'"/>
    <m/>
    <n v="0"/>
    <n v="15"/>
    <s v="W"/>
    <n v="21"/>
  </r>
  <r>
    <x v="3"/>
    <m/>
    <n v="2"/>
    <n v="26"/>
    <s v="v"/>
    <s v="Witney Town 'Canaries' "/>
    <m/>
    <n v="6"/>
    <n v="32"/>
    <s v="L"/>
    <n v="-6"/>
  </r>
  <r>
    <x v="4"/>
    <m/>
    <n v="6"/>
    <n v="25"/>
    <s v="v"/>
    <s v="Hanborough 'Harriers'  "/>
    <m/>
    <n v="2"/>
    <n v="24"/>
    <s v="W"/>
    <n v="1"/>
  </r>
  <r>
    <x v="5"/>
    <m/>
    <m/>
    <m/>
    <m/>
    <m/>
    <m/>
    <m/>
    <m/>
    <s v="L"/>
    <n v="0"/>
  </r>
  <r>
    <x v="10"/>
    <m/>
    <n v="0"/>
    <n v="21"/>
    <s v="v"/>
    <s v="Witney Town 'Woolies' "/>
    <m/>
    <n v="8"/>
    <n v="27"/>
    <s v="L"/>
    <n v="-6"/>
  </r>
  <r>
    <x v="7"/>
    <m/>
    <n v="8"/>
    <n v="36"/>
    <s v="v"/>
    <s v="Witney Town 'Rams' "/>
    <m/>
    <n v="0"/>
    <n v="20"/>
    <s v="W"/>
    <n v="16"/>
  </r>
  <r>
    <x v="8"/>
    <m/>
    <n v="8"/>
    <n v="39"/>
    <s v="v"/>
    <s v="Burford 'Lions'  "/>
    <m/>
    <n v="0"/>
    <n v="15"/>
    <s v="W"/>
    <n v="24"/>
  </r>
  <r>
    <x v="11"/>
    <m/>
    <n v="0"/>
    <n v="19"/>
    <s v="v"/>
    <s v="Witney Mills 'The Weavers'"/>
    <m/>
    <n v="8"/>
    <n v="29"/>
    <s v="L"/>
    <n v="-10"/>
  </r>
  <r>
    <x v="9"/>
    <m/>
    <n v="8"/>
    <n v="39"/>
    <s v="v"/>
    <s v="Charlbury 'Willows'  "/>
    <m/>
    <n v="0"/>
    <n v="10"/>
    <s v="W"/>
    <n v="29"/>
  </r>
  <r>
    <x v="5"/>
    <m/>
    <m/>
    <m/>
    <m/>
    <m/>
    <m/>
    <m/>
    <m/>
    <s v="L"/>
    <n v="0"/>
  </r>
  <r>
    <x v="0"/>
    <m/>
    <n v="8"/>
    <n v="49"/>
    <s v="v"/>
    <s v="Witney Mills 'The Millers'"/>
    <m/>
    <n v="0"/>
    <n v="19"/>
    <s v="W"/>
    <n v="30"/>
  </r>
  <r>
    <x v="1"/>
    <m/>
    <n v="1"/>
    <n v="27"/>
    <s v="v"/>
    <s v="Charlbury 'Oaks'  "/>
    <m/>
    <n v="7"/>
    <n v="31"/>
    <s v="L"/>
    <n v="-4"/>
  </r>
  <r>
    <x v="2"/>
    <m/>
    <n v="6"/>
    <n v="35"/>
    <s v="v"/>
    <s v="Burford 'Lions'  "/>
    <m/>
    <n v="2"/>
    <n v="22"/>
    <s v="W"/>
    <n v="13"/>
  </r>
  <r>
    <x v="3"/>
    <m/>
    <n v="8"/>
    <n v="34"/>
    <s v="v"/>
    <s v="Witney Town 'Woolies' "/>
    <m/>
    <n v="0"/>
    <n v="22"/>
    <s v="W"/>
    <n v="12"/>
  </r>
  <r>
    <x v="9"/>
    <m/>
    <n v="8"/>
    <n v="44"/>
    <s v="v"/>
    <s v="Witney Town 'Canaries' "/>
    <m/>
    <n v="0"/>
    <n v="17"/>
    <s v="W"/>
    <n v="27"/>
  </r>
  <r>
    <x v="5"/>
    <m/>
    <m/>
    <m/>
    <m/>
    <m/>
    <m/>
    <m/>
    <m/>
    <s v="L"/>
    <n v="0"/>
  </r>
  <r>
    <x v="11"/>
    <m/>
    <n v="2"/>
    <n v="26"/>
    <s v="v"/>
    <s v="Hanborough 'Harriers'  "/>
    <m/>
    <n v="6"/>
    <n v="28"/>
    <s v="L"/>
    <n v="-2"/>
  </r>
  <r>
    <x v="5"/>
    <m/>
    <m/>
    <m/>
    <m/>
    <m/>
    <m/>
    <m/>
    <m/>
    <s v="L"/>
    <n v="0"/>
  </r>
  <r>
    <x v="6"/>
    <m/>
    <n v="8"/>
    <n v="42"/>
    <s v="v"/>
    <s v="Witney Town 'Rams' "/>
    <m/>
    <n v="0"/>
    <n v="19"/>
    <s v="W"/>
    <n v="23"/>
  </r>
  <r>
    <x v="10"/>
    <m/>
    <n v="0"/>
    <n v="25"/>
    <s v="v"/>
    <s v="Witney Mills 'The Weavers'"/>
    <m/>
    <n v="8"/>
    <n v="29"/>
    <s v="L"/>
    <n v="-4"/>
  </r>
  <r>
    <x v="7"/>
    <m/>
    <n v="8"/>
    <n v="36"/>
    <s v="v"/>
    <s v="Charlbury 'Willows'  "/>
    <m/>
    <n v="0"/>
    <n v="16"/>
    <s v="W"/>
    <n v="20"/>
  </r>
  <r>
    <x v="8"/>
    <m/>
    <n v="6"/>
    <n v="38"/>
    <s v="v"/>
    <s v="North Leigh 'Millers' "/>
    <m/>
    <n v="2"/>
    <n v="23"/>
    <s v="W"/>
    <n v="15"/>
  </r>
  <r>
    <x v="4"/>
    <m/>
    <n v="6"/>
    <n v="28"/>
    <s v="v"/>
    <s v="Hanborough 'Herons'  "/>
    <m/>
    <n v="2"/>
    <n v="27"/>
    <s v="W"/>
    <n v="1"/>
  </r>
  <r>
    <x v="5"/>
    <m/>
    <m/>
    <m/>
    <m/>
    <m/>
    <m/>
    <m/>
    <m/>
    <s v="L"/>
    <n v="0"/>
  </r>
  <r>
    <x v="0"/>
    <m/>
    <m/>
    <m/>
    <s v="v"/>
    <s v="Hanborough 'Harriers'  "/>
    <m/>
    <m/>
    <m/>
    <s v="L"/>
    <n v="0"/>
  </r>
  <r>
    <x v="1"/>
    <m/>
    <m/>
    <m/>
    <s v="v"/>
    <s v="Witney Town 'Woolies' "/>
    <m/>
    <m/>
    <m/>
    <s v="L"/>
    <n v="0"/>
  </r>
  <r>
    <x v="2"/>
    <m/>
    <m/>
    <m/>
    <s v="v"/>
    <s v="Charlbury 'Oaks'  "/>
    <m/>
    <m/>
    <m/>
    <s v="L"/>
    <n v="0"/>
  </r>
  <r>
    <x v="3"/>
    <m/>
    <m/>
    <m/>
    <s v="v"/>
    <s v="Burford 'Lions'  "/>
    <m/>
    <m/>
    <m/>
    <s v="L"/>
    <n v="0"/>
  </r>
  <r>
    <x v="9"/>
    <m/>
    <m/>
    <m/>
    <s v="v"/>
    <s v="Witney Mills 'The Millers'"/>
    <m/>
    <m/>
    <m/>
    <s v="L"/>
    <n v="0"/>
  </r>
  <r>
    <x v="5"/>
    <m/>
    <m/>
    <m/>
    <m/>
    <m/>
    <m/>
    <m/>
    <m/>
    <s v="L"/>
    <n v="0"/>
  </r>
  <r>
    <x v="6"/>
    <m/>
    <m/>
    <m/>
    <s v="v"/>
    <s v="Witney Mills 'The Weavers'"/>
    <m/>
    <m/>
    <m/>
    <s v="L"/>
    <n v="0"/>
  </r>
  <r>
    <x v="10"/>
    <m/>
    <m/>
    <m/>
    <s v="v"/>
    <s v="Hanborough 'Herons'  "/>
    <m/>
    <m/>
    <m/>
    <s v="L"/>
    <n v="0"/>
  </r>
  <r>
    <x v="8"/>
    <m/>
    <m/>
    <m/>
    <s v="v"/>
    <s v="Charlbury 'Willows'  "/>
    <m/>
    <m/>
    <m/>
    <s v="L"/>
    <n v="0"/>
  </r>
  <r>
    <x v="5"/>
    <m/>
    <m/>
    <m/>
    <m/>
    <m/>
    <m/>
    <m/>
    <m/>
    <s v="L"/>
    <n v="0"/>
  </r>
  <r>
    <x v="0"/>
    <m/>
    <m/>
    <m/>
    <s v="v"/>
    <s v="Witney Town 'Woolies' "/>
    <m/>
    <m/>
    <m/>
    <s v="L"/>
    <n v="0"/>
  </r>
  <r>
    <x v="1"/>
    <m/>
    <m/>
    <m/>
    <s v="v"/>
    <s v="Hanborough 'Harriers'  "/>
    <m/>
    <m/>
    <m/>
    <s v="L"/>
    <n v="0"/>
  </r>
  <r>
    <x v="2"/>
    <m/>
    <m/>
    <m/>
    <s v="v"/>
    <s v="Witney Town 'Rams' "/>
    <m/>
    <m/>
    <m/>
    <s v="L"/>
    <n v="0"/>
  </r>
  <r>
    <x v="11"/>
    <m/>
    <m/>
    <m/>
    <s v="v"/>
    <s v="Witney Mills 'The Millers'"/>
    <m/>
    <m/>
    <m/>
    <s v="L"/>
    <n v="0"/>
  </r>
  <r>
    <x v="9"/>
    <m/>
    <m/>
    <m/>
    <s v="v"/>
    <s v="Burford 'Lions'  "/>
    <m/>
    <m/>
    <m/>
    <s v="L"/>
    <n v="0"/>
  </r>
  <r>
    <x v="5"/>
    <m/>
    <m/>
    <m/>
    <m/>
    <m/>
    <m/>
    <m/>
    <m/>
    <s v="L"/>
    <n v="0"/>
  </r>
  <r>
    <x v="6"/>
    <m/>
    <m/>
    <m/>
    <s v="v"/>
    <s v="Charlbury 'Willows'  "/>
    <m/>
    <m/>
    <m/>
    <s v="L"/>
    <n v="0"/>
  </r>
  <r>
    <x v="10"/>
    <m/>
    <m/>
    <m/>
    <s v="v"/>
    <s v="North Leigh 'Millers' "/>
    <m/>
    <m/>
    <m/>
    <s v="L"/>
    <n v="0"/>
  </r>
  <r>
    <x v="7"/>
    <m/>
    <m/>
    <m/>
    <s v="v"/>
    <s v="Witney Town 'Canaries' "/>
    <m/>
    <m/>
    <m/>
    <s v="L"/>
    <n v="0"/>
  </r>
  <r>
    <x v="3"/>
    <m/>
    <m/>
    <m/>
    <s v="v"/>
    <s v="Hanborough 'Herons'  "/>
    <m/>
    <m/>
    <m/>
    <s v="L"/>
    <n v="0"/>
  </r>
  <r>
    <x v="4"/>
    <m/>
    <m/>
    <m/>
    <s v="v"/>
    <s v="Witney Mills 'The Weavers'"/>
    <m/>
    <m/>
    <m/>
    <s v="L"/>
    <n v="0"/>
  </r>
  <r>
    <x v="5"/>
    <m/>
    <m/>
    <m/>
    <m/>
    <m/>
    <m/>
    <m/>
    <m/>
    <s v="L"/>
    <n v="0"/>
  </r>
  <r>
    <x v="11"/>
    <m/>
    <m/>
    <m/>
    <s v="v"/>
    <s v="North Leigh 'Millers' "/>
    <m/>
    <m/>
    <m/>
    <s v="L"/>
    <n v="0"/>
  </r>
  <r>
    <x v="4"/>
    <m/>
    <m/>
    <m/>
    <s v="v"/>
    <s v="Witney Town 'Rams' "/>
    <m/>
    <m/>
    <m/>
    <s v="L"/>
    <n v="0"/>
  </r>
  <r>
    <x v="5"/>
    <m/>
    <m/>
    <m/>
    <m/>
    <m/>
    <m/>
    <m/>
    <m/>
    <s v="L"/>
    <n v="0"/>
  </r>
  <r>
    <x v="0"/>
    <m/>
    <m/>
    <m/>
    <s v="v"/>
    <s v="Charlbury 'Oaks'  "/>
    <m/>
    <m/>
    <m/>
    <s v="L"/>
    <n v="0"/>
  </r>
  <r>
    <x v="1"/>
    <m/>
    <m/>
    <m/>
    <s v="v"/>
    <s v="Witney Mills 'The Weavers'"/>
    <m/>
    <m/>
    <m/>
    <s v="L"/>
    <n v="0"/>
  </r>
  <r>
    <x v="8"/>
    <m/>
    <m/>
    <m/>
    <s v="v"/>
    <s v="Hanborough 'Harriers'  "/>
    <m/>
    <m/>
    <m/>
    <s v="L"/>
    <n v="0"/>
  </r>
  <r>
    <x v="11"/>
    <m/>
    <m/>
    <m/>
    <s v="v"/>
    <s v="Witney Town 'Woolies' "/>
    <m/>
    <m/>
    <m/>
    <s v="L"/>
    <n v="0"/>
  </r>
  <r>
    <x v="9"/>
    <m/>
    <m/>
    <m/>
    <s v="v"/>
    <s v="Witney Town 'Rams' "/>
    <m/>
    <m/>
    <m/>
    <s v="L"/>
    <n v="0"/>
  </r>
  <r>
    <x v="5"/>
    <m/>
    <m/>
    <m/>
    <m/>
    <m/>
    <m/>
    <m/>
    <m/>
    <s v="L"/>
    <n v="0"/>
  </r>
  <r>
    <x v="6"/>
    <m/>
    <m/>
    <m/>
    <s v="v"/>
    <s v="Hanborough 'Herons'  "/>
    <m/>
    <m/>
    <m/>
    <s v="L"/>
    <n v="0"/>
  </r>
  <r>
    <x v="10"/>
    <m/>
    <m/>
    <m/>
    <s v="v"/>
    <s v="Witney Town 'Canaries' "/>
    <m/>
    <m/>
    <m/>
    <s v="L"/>
    <n v="0"/>
  </r>
  <r>
    <x v="7"/>
    <m/>
    <m/>
    <m/>
    <s v="v"/>
    <s v="North Leigh 'Millers' "/>
    <m/>
    <m/>
    <m/>
    <s v="L"/>
    <n v="0"/>
  </r>
  <r>
    <x v="3"/>
    <m/>
    <m/>
    <m/>
    <s v="v"/>
    <s v="Charlbury 'Willows'  "/>
    <m/>
    <m/>
    <m/>
    <s v="L"/>
    <n v="0"/>
  </r>
  <r>
    <x v="4"/>
    <m/>
    <m/>
    <m/>
    <s v="v"/>
    <s v="Witney Mills 'The Millers'"/>
    <m/>
    <m/>
    <m/>
    <s v="L"/>
    <n v="0"/>
  </r>
  <r>
    <x v="5"/>
    <m/>
    <m/>
    <m/>
    <m/>
    <m/>
    <m/>
    <m/>
    <m/>
    <s v="L"/>
    <n v="0"/>
  </r>
  <r>
    <x v="0"/>
    <m/>
    <m/>
    <m/>
    <s v="v"/>
    <s v="Hanborough 'Herons'  "/>
    <m/>
    <m/>
    <m/>
    <s v="L"/>
    <n v="0"/>
  </r>
  <r>
    <x v="7"/>
    <m/>
    <m/>
    <m/>
    <s v="v"/>
    <s v="Charlbury 'Oaks'  "/>
    <m/>
    <m/>
    <m/>
    <s v="L"/>
    <n v="0"/>
  </r>
  <r>
    <x v="8"/>
    <m/>
    <m/>
    <m/>
    <s v="v"/>
    <s v="Witney Town 'Rams' "/>
    <m/>
    <m/>
    <m/>
    <s v="L"/>
    <n v="0"/>
  </r>
  <r>
    <x v="11"/>
    <m/>
    <m/>
    <m/>
    <s v="v"/>
    <s v="Burford 'Lions'  "/>
    <m/>
    <m/>
    <m/>
    <s v="L"/>
    <n v="0"/>
  </r>
  <r>
    <x v="9"/>
    <m/>
    <m/>
    <m/>
    <s v="v"/>
    <s v="Witney Mills 'The Weavers'"/>
    <m/>
    <m/>
    <m/>
    <s v="L"/>
    <n v="0"/>
  </r>
  <r>
    <x v="5"/>
    <m/>
    <m/>
    <m/>
    <m/>
    <m/>
    <m/>
    <m/>
    <m/>
    <s v="L"/>
    <n v="0"/>
  </r>
  <r>
    <x v="6"/>
    <m/>
    <m/>
    <m/>
    <s v="v"/>
    <s v="Hanborough 'Harriers'  "/>
    <m/>
    <m/>
    <m/>
    <s v="L"/>
    <n v="0"/>
  </r>
  <r>
    <x v="10"/>
    <m/>
    <m/>
    <m/>
    <s v="v"/>
    <s v="Witney Mills 'The Millers'"/>
    <m/>
    <m/>
    <m/>
    <s v="L"/>
    <n v="0"/>
  </r>
  <r>
    <x v="1"/>
    <m/>
    <m/>
    <m/>
    <s v="v"/>
    <s v="Witney Town 'Canaries' "/>
    <m/>
    <m/>
    <m/>
    <s v="L"/>
    <n v="0"/>
  </r>
  <r>
    <x v="2"/>
    <m/>
    <m/>
    <m/>
    <s v="v"/>
    <s v="Charlbury 'Willows'  "/>
    <m/>
    <m/>
    <m/>
    <s v="L"/>
    <n v="0"/>
  </r>
  <r>
    <x v="4"/>
    <m/>
    <m/>
    <m/>
    <s v="v"/>
    <s v="North Leigh 'Millers' "/>
    <m/>
    <m/>
    <m/>
    <s v="L"/>
    <n v="0"/>
  </r>
  <r>
    <x v="5"/>
    <m/>
    <m/>
    <m/>
    <m/>
    <m/>
    <m/>
    <m/>
    <m/>
    <s v="L"/>
    <n v="0"/>
  </r>
  <r>
    <x v="10"/>
    <m/>
    <m/>
    <m/>
    <s v="v"/>
    <s v="Burford 'Lions'  "/>
    <m/>
    <m/>
    <m/>
    <s v="L"/>
    <n v="0"/>
  </r>
  <r>
    <x v="7"/>
    <m/>
    <m/>
    <m/>
    <s v="v"/>
    <s v="Witney Town 'Woolies' "/>
    <m/>
    <m/>
    <m/>
    <s v="L"/>
    <n v="0"/>
  </r>
  <r>
    <x v="8"/>
    <m/>
    <m/>
    <m/>
    <s v="v"/>
    <s v="Witney Mills 'The Weavers'"/>
    <m/>
    <m/>
    <m/>
    <s v="L"/>
    <n v="0"/>
  </r>
  <r>
    <x v="11"/>
    <m/>
    <m/>
    <m/>
    <s v="v"/>
    <s v="Witney Town 'Rams' "/>
    <m/>
    <m/>
    <m/>
    <s v="L"/>
    <n v="0"/>
  </r>
  <r>
    <x v="9"/>
    <m/>
    <m/>
    <m/>
    <s v="v"/>
    <s v="Hanborough 'Herons'  "/>
    <m/>
    <m/>
    <m/>
    <s v="L"/>
    <n v="0"/>
  </r>
  <r>
    <x v="5"/>
    <m/>
    <m/>
    <m/>
    <m/>
    <m/>
    <m/>
    <m/>
    <m/>
    <s v="L"/>
    <n v="0"/>
  </r>
  <r>
    <x v="6"/>
    <m/>
    <m/>
    <m/>
    <s v="v"/>
    <s v="Witney Mills 'The Millers'"/>
    <m/>
    <m/>
    <m/>
    <s v="L"/>
    <n v="0"/>
  </r>
  <r>
    <x v="0"/>
    <m/>
    <m/>
    <m/>
    <s v="v"/>
    <s v="North Leigh 'Millers' "/>
    <m/>
    <m/>
    <m/>
    <s v="L"/>
    <n v="0"/>
  </r>
  <r>
    <x v="2"/>
    <m/>
    <m/>
    <m/>
    <s v="v"/>
    <s v="Witney Town 'Canaries' "/>
    <m/>
    <m/>
    <m/>
    <s v="L"/>
    <n v="0"/>
  </r>
  <r>
    <x v="3"/>
    <m/>
    <m/>
    <m/>
    <s v="v"/>
    <s v="Hanborough 'Harriers'  "/>
    <m/>
    <m/>
    <m/>
    <s v="L"/>
    <n v="0"/>
  </r>
  <r>
    <x v="4"/>
    <m/>
    <m/>
    <m/>
    <s v="v"/>
    <s v="Charlbury 'Oaks'  "/>
    <m/>
    <m/>
    <m/>
    <s v="L"/>
    <n v="0"/>
  </r>
  <r>
    <x v="5"/>
    <m/>
    <m/>
    <m/>
    <m/>
    <m/>
    <m/>
    <m/>
    <m/>
    <s v="L"/>
    <n v="0"/>
  </r>
  <r>
    <x v="6"/>
    <m/>
    <m/>
    <m/>
    <s v="v"/>
    <s v="Witney Town 'Woolies' "/>
    <m/>
    <m/>
    <m/>
    <s v="L"/>
    <n v="0"/>
  </r>
  <r>
    <x v="10"/>
    <m/>
    <m/>
    <m/>
    <s v="v"/>
    <s v="Witney Town 'Rams' "/>
    <m/>
    <m/>
    <m/>
    <s v="L"/>
    <n v="0"/>
  </r>
  <r>
    <x v="7"/>
    <m/>
    <m/>
    <m/>
    <s v="v"/>
    <s v="Witney Mills 'The Weavers'"/>
    <m/>
    <m/>
    <m/>
    <s v="L"/>
    <n v="0"/>
  </r>
  <r>
    <x v="8"/>
    <m/>
    <m/>
    <m/>
    <s v="v"/>
    <s v="Hanborough 'Herons'  "/>
    <m/>
    <m/>
    <m/>
    <s v="L"/>
    <n v="0"/>
  </r>
  <r>
    <x v="11"/>
    <m/>
    <m/>
    <m/>
    <s v="v"/>
    <s v="Charlbury 'Willows'  "/>
    <m/>
    <m/>
    <m/>
    <s v="L"/>
    <n v="0"/>
  </r>
  <r>
    <x v="5"/>
    <m/>
    <m/>
    <m/>
    <m/>
    <m/>
    <m/>
    <m/>
    <m/>
    <s v="W"/>
    <n v="0"/>
  </r>
  <r>
    <x v="5"/>
    <m/>
    <m/>
    <m/>
    <m/>
    <m/>
    <m/>
    <m/>
    <m/>
    <s v="D"/>
    <n v="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">
  <r>
    <x v="0"/>
    <m/>
    <n v="0"/>
    <x v="0"/>
    <s v="v"/>
    <s v="Witney Town 'Canaries' "/>
    <m/>
    <n v="8"/>
    <n v="31"/>
    <x v="0"/>
    <n v="-13"/>
  </r>
  <r>
    <x v="1"/>
    <m/>
    <n v="8"/>
    <x v="1"/>
    <s v="v"/>
    <s v="Witney Mills 'The Millers'"/>
    <m/>
    <n v="0"/>
    <n v="20"/>
    <x v="1"/>
    <n v="8"/>
  </r>
  <r>
    <x v="2"/>
    <m/>
    <n v="8"/>
    <x v="2"/>
    <s v="v"/>
    <s v="Hanborough 'Harriers'  "/>
    <m/>
    <n v="0"/>
    <n v="20"/>
    <x v="1"/>
    <n v="6"/>
  </r>
  <r>
    <x v="3"/>
    <m/>
    <n v="6"/>
    <x v="3"/>
    <s v="v"/>
    <s v="Charlbury 'Oaks'  "/>
    <m/>
    <n v="2"/>
    <n v="26"/>
    <x v="1"/>
    <n v="10"/>
  </r>
  <r>
    <x v="4"/>
    <m/>
    <n v="2"/>
    <x v="4"/>
    <s v="v"/>
    <s v="Burford 'Lions'  "/>
    <m/>
    <n v="6"/>
    <n v="34"/>
    <x v="0"/>
    <n v="-14"/>
  </r>
  <r>
    <x v="5"/>
    <m/>
    <m/>
    <x v="5"/>
    <m/>
    <m/>
    <m/>
    <m/>
    <m/>
    <x v="0"/>
    <n v="0"/>
  </r>
  <r>
    <x v="6"/>
    <m/>
    <n v="8"/>
    <x v="6"/>
    <s v="v"/>
    <s v="North Leigh 'Millers' "/>
    <m/>
    <n v="0"/>
    <n v="24"/>
    <x v="1"/>
    <n v="10"/>
  </r>
  <r>
    <x v="7"/>
    <m/>
    <n v="0"/>
    <x v="7"/>
    <s v="v"/>
    <s v="Hanborough 'Herons'  "/>
    <m/>
    <n v="8"/>
    <n v="28"/>
    <x v="0"/>
    <n v="-15"/>
  </r>
  <r>
    <x v="8"/>
    <m/>
    <n v="8"/>
    <x v="8"/>
    <s v="v"/>
    <s v="Witney Town 'Canaries' "/>
    <m/>
    <n v="0"/>
    <n v="19"/>
    <x v="1"/>
    <n v="16"/>
  </r>
  <r>
    <x v="3"/>
    <m/>
    <n v="2"/>
    <x v="9"/>
    <s v="v"/>
    <s v="Witney Mills 'The Weavers'"/>
    <m/>
    <n v="6"/>
    <n v="29"/>
    <x v="0"/>
    <n v="-6"/>
  </r>
  <r>
    <x v="5"/>
    <m/>
    <m/>
    <x v="5"/>
    <m/>
    <m/>
    <m/>
    <m/>
    <m/>
    <x v="0"/>
    <n v="0"/>
  </r>
  <r>
    <x v="0"/>
    <m/>
    <n v="2"/>
    <x v="10"/>
    <s v="v"/>
    <s v="Burford 'Lions'  "/>
    <m/>
    <n v="6"/>
    <n v="30"/>
    <x v="0"/>
    <n v="-3"/>
  </r>
  <r>
    <x v="1"/>
    <m/>
    <n v="2"/>
    <x v="9"/>
    <s v="v"/>
    <s v="Witney Town 'Rams' "/>
    <m/>
    <n v="6"/>
    <n v="26"/>
    <x v="0"/>
    <n v="-3"/>
  </r>
  <r>
    <x v="9"/>
    <m/>
    <n v="8"/>
    <x v="11"/>
    <s v="v"/>
    <s v="Charlbury 'Oaks'  "/>
    <m/>
    <n v="0"/>
    <n v="17"/>
    <x v="1"/>
    <n v="25"/>
  </r>
  <r>
    <x v="5"/>
    <m/>
    <m/>
    <x v="5"/>
    <m/>
    <m/>
    <m/>
    <m/>
    <m/>
    <x v="0"/>
    <n v="0"/>
  </r>
  <r>
    <x v="10"/>
    <m/>
    <n v="4"/>
    <x v="6"/>
    <s v="v"/>
    <s v="Charlbury 'Willows'  "/>
    <m/>
    <n v="4"/>
    <n v="34"/>
    <x v="2"/>
    <n v="0"/>
  </r>
  <r>
    <x v="7"/>
    <m/>
    <n v="2"/>
    <x v="12"/>
    <s v="v"/>
    <s v="Witney Mills 'The Millers'"/>
    <m/>
    <n v="6"/>
    <n v="32"/>
    <x v="0"/>
    <n v="-8"/>
  </r>
  <r>
    <x v="2"/>
    <m/>
    <n v="2"/>
    <x v="13"/>
    <s v="v"/>
    <s v="Hanborough 'Herons'  "/>
    <m/>
    <n v="6"/>
    <n v="26"/>
    <x v="0"/>
    <n v="-1"/>
  </r>
  <r>
    <x v="3"/>
    <m/>
    <n v="0"/>
    <x v="14"/>
    <s v="v"/>
    <s v="North Leigh 'Millers' "/>
    <m/>
    <n v="8"/>
    <n v="44"/>
    <x v="0"/>
    <n v="-33"/>
  </r>
  <r>
    <x v="4"/>
    <m/>
    <n v="2"/>
    <x v="13"/>
    <s v="v"/>
    <s v="Witney Town 'Canaries' "/>
    <m/>
    <n v="6"/>
    <n v="31"/>
    <x v="0"/>
    <n v="-6"/>
  </r>
  <r>
    <x v="5"/>
    <m/>
    <m/>
    <x v="5"/>
    <m/>
    <m/>
    <m/>
    <m/>
    <m/>
    <x v="0"/>
    <n v="0"/>
  </r>
  <r>
    <x v="0"/>
    <m/>
    <n v="2"/>
    <x v="15"/>
    <s v="v"/>
    <s v="Witney Town 'Rams' "/>
    <m/>
    <n v="6"/>
    <n v="31"/>
    <x v="0"/>
    <n v="-10"/>
  </r>
  <r>
    <x v="1"/>
    <m/>
    <n v="6"/>
    <x v="2"/>
    <s v="v"/>
    <s v="Burford 'Lions'  "/>
    <m/>
    <n v="2"/>
    <n v="25"/>
    <x v="1"/>
    <n v="1"/>
  </r>
  <r>
    <x v="8"/>
    <m/>
    <n v="6"/>
    <x v="13"/>
    <s v="v"/>
    <s v="Witney Town 'Woolies' "/>
    <m/>
    <n v="2"/>
    <n v="25"/>
    <x v="1"/>
    <n v="0"/>
  </r>
  <r>
    <x v="11"/>
    <m/>
    <n v="8"/>
    <x v="16"/>
    <s v="v"/>
    <s v="Charlbury 'Oaks'  "/>
    <m/>
    <n v="0"/>
    <n v="30"/>
    <x v="1"/>
    <n v="3"/>
  </r>
  <r>
    <x v="9"/>
    <m/>
    <n v="8"/>
    <x v="17"/>
    <s v="v"/>
    <s v="Hanborough 'Harriers'  "/>
    <m/>
    <n v="0"/>
    <n v="22"/>
    <x v="1"/>
    <n v="10"/>
  </r>
  <r>
    <x v="5"/>
    <m/>
    <m/>
    <x v="5"/>
    <m/>
    <m/>
    <m/>
    <m/>
    <m/>
    <x v="0"/>
    <n v="0"/>
  </r>
  <r>
    <x v="2"/>
    <m/>
    <n v="8"/>
    <x v="18"/>
    <s v="v"/>
    <s v="Witney Town 'Woolies' "/>
    <m/>
    <n v="0"/>
    <n v="12"/>
    <x v="1"/>
    <n v="32"/>
  </r>
  <r>
    <x v="4"/>
    <m/>
    <n v="2"/>
    <x v="10"/>
    <s v="v"/>
    <s v="Charlbury 'Willows'  "/>
    <m/>
    <n v="6"/>
    <n v="28"/>
    <x v="0"/>
    <n v="-1"/>
  </r>
  <r>
    <x v="5"/>
    <m/>
    <m/>
    <x v="5"/>
    <m/>
    <m/>
    <m/>
    <m/>
    <m/>
    <x v="0"/>
    <n v="0"/>
  </r>
  <r>
    <x v="6"/>
    <m/>
    <n v="8"/>
    <x v="11"/>
    <s v="v"/>
    <s v="Witney Town 'Canaries' "/>
    <m/>
    <n v="0"/>
    <n v="16"/>
    <x v="1"/>
    <n v="26"/>
  </r>
  <r>
    <x v="10"/>
    <m/>
    <n v="1"/>
    <x v="9"/>
    <s v="v"/>
    <s v="Hanborough 'Harriers'  "/>
    <m/>
    <n v="7"/>
    <n v="26"/>
    <x v="0"/>
    <n v="-3"/>
  </r>
  <r>
    <x v="1"/>
    <m/>
    <n v="6"/>
    <x v="8"/>
    <s v="v"/>
    <s v="Charlbury 'Willows'  "/>
    <m/>
    <n v="2"/>
    <n v="26"/>
    <x v="1"/>
    <n v="9"/>
  </r>
  <r>
    <x v="2"/>
    <m/>
    <n v="8"/>
    <x v="19"/>
    <s v="v"/>
    <s v="North Leigh 'Millers' "/>
    <m/>
    <n v="0"/>
    <n v="25"/>
    <x v="1"/>
    <n v="6"/>
  </r>
  <r>
    <x v="3"/>
    <m/>
    <n v="6"/>
    <x v="20"/>
    <s v="v"/>
    <s v="Witney Mills 'The Millers'"/>
    <m/>
    <n v="2"/>
    <n v="24"/>
    <x v="1"/>
    <n v="6"/>
  </r>
  <r>
    <x v="5"/>
    <m/>
    <m/>
    <x v="5"/>
    <m/>
    <m/>
    <m/>
    <m/>
    <m/>
    <x v="0"/>
    <n v="0"/>
  </r>
  <r>
    <x v="0"/>
    <m/>
    <n v="2"/>
    <x v="4"/>
    <s v="v"/>
    <s v="Witney Mills 'The Weavers'"/>
    <m/>
    <n v="6"/>
    <n v="28"/>
    <x v="0"/>
    <n v="-8"/>
  </r>
  <r>
    <x v="7"/>
    <m/>
    <n v="2"/>
    <x v="12"/>
    <s v="v"/>
    <s v="Burford 'Lions'  "/>
    <m/>
    <n v="6"/>
    <n v="31"/>
    <x v="0"/>
    <n v="-7"/>
  </r>
  <r>
    <x v="8"/>
    <m/>
    <n v="8"/>
    <x v="11"/>
    <s v="v"/>
    <s v="Charlbury 'Oaks'  "/>
    <m/>
    <n v="0"/>
    <n v="18"/>
    <x v="1"/>
    <n v="24"/>
  </r>
  <r>
    <x v="11"/>
    <m/>
    <n v="6"/>
    <x v="3"/>
    <s v="v"/>
    <s v="Hanborough 'Herons'  "/>
    <m/>
    <n v="2"/>
    <n v="23"/>
    <x v="1"/>
    <n v="13"/>
  </r>
  <r>
    <x v="9"/>
    <m/>
    <n v="8"/>
    <x v="21"/>
    <s v="v"/>
    <s v="Town 'Woolies'  "/>
    <m/>
    <n v="0"/>
    <n v="20"/>
    <x v="1"/>
    <n v="23"/>
  </r>
  <r>
    <x v="5"/>
    <m/>
    <m/>
    <x v="5"/>
    <m/>
    <m/>
    <m/>
    <m/>
    <m/>
    <x v="0"/>
    <n v="0"/>
  </r>
  <r>
    <x v="6"/>
    <m/>
    <n v="6"/>
    <x v="20"/>
    <s v="v"/>
    <s v="Charlbury 'Oaks'  "/>
    <m/>
    <n v="2"/>
    <n v="20"/>
    <x v="1"/>
    <n v="10"/>
  </r>
  <r>
    <x v="1"/>
    <m/>
    <n v="0"/>
    <x v="2"/>
    <s v="v"/>
    <s v="North Leigh 'Millers' "/>
    <m/>
    <n v="8"/>
    <n v="32"/>
    <x v="0"/>
    <n v="-6"/>
  </r>
  <r>
    <x v="2"/>
    <m/>
    <n v="8"/>
    <x v="3"/>
    <s v="v"/>
    <s v="Witney Mills 'The Millers'"/>
    <m/>
    <n v="0"/>
    <n v="15"/>
    <x v="1"/>
    <n v="21"/>
  </r>
  <r>
    <x v="3"/>
    <m/>
    <n v="2"/>
    <x v="2"/>
    <s v="v"/>
    <s v="Witney Town 'Canaries' "/>
    <m/>
    <n v="6"/>
    <n v="32"/>
    <x v="0"/>
    <n v="-6"/>
  </r>
  <r>
    <x v="4"/>
    <m/>
    <n v="6"/>
    <x v="13"/>
    <s v="v"/>
    <s v="Hanborough 'Harriers'  "/>
    <m/>
    <n v="2"/>
    <n v="24"/>
    <x v="1"/>
    <n v="1"/>
  </r>
  <r>
    <x v="5"/>
    <m/>
    <m/>
    <x v="5"/>
    <m/>
    <m/>
    <m/>
    <m/>
    <m/>
    <x v="0"/>
    <n v="0"/>
  </r>
  <r>
    <x v="10"/>
    <m/>
    <n v="0"/>
    <x v="15"/>
    <s v="v"/>
    <s v="Witney Town 'Woolies' "/>
    <m/>
    <n v="8"/>
    <n v="27"/>
    <x v="0"/>
    <n v="-6"/>
  </r>
  <r>
    <x v="7"/>
    <m/>
    <n v="8"/>
    <x v="3"/>
    <s v="v"/>
    <s v="Witney Town 'Rams' "/>
    <m/>
    <n v="0"/>
    <n v="20"/>
    <x v="1"/>
    <n v="16"/>
  </r>
  <r>
    <x v="8"/>
    <m/>
    <n v="8"/>
    <x v="22"/>
    <s v="v"/>
    <s v="Burford 'Lions'  "/>
    <m/>
    <n v="0"/>
    <n v="15"/>
    <x v="1"/>
    <n v="24"/>
  </r>
  <r>
    <x v="11"/>
    <m/>
    <n v="0"/>
    <x v="23"/>
    <s v="v"/>
    <s v="Witney Mills 'The Weavers'"/>
    <m/>
    <n v="8"/>
    <n v="29"/>
    <x v="0"/>
    <n v="-10"/>
  </r>
  <r>
    <x v="9"/>
    <m/>
    <n v="8"/>
    <x v="22"/>
    <s v="v"/>
    <s v="Charlbury 'Willows'  "/>
    <m/>
    <n v="0"/>
    <n v="10"/>
    <x v="1"/>
    <n v="29"/>
  </r>
  <r>
    <x v="5"/>
    <m/>
    <m/>
    <x v="5"/>
    <m/>
    <m/>
    <m/>
    <m/>
    <m/>
    <x v="0"/>
    <n v="0"/>
  </r>
  <r>
    <x v="0"/>
    <m/>
    <n v="8"/>
    <x v="24"/>
    <s v="v"/>
    <s v="Witney Mills 'The Millers'"/>
    <m/>
    <n v="0"/>
    <n v="19"/>
    <x v="1"/>
    <n v="30"/>
  </r>
  <r>
    <x v="1"/>
    <m/>
    <n v="1"/>
    <x v="10"/>
    <s v="v"/>
    <s v="Charlbury 'Oaks'  "/>
    <m/>
    <n v="7"/>
    <n v="31"/>
    <x v="0"/>
    <n v="-4"/>
  </r>
  <r>
    <x v="2"/>
    <m/>
    <n v="6"/>
    <x v="8"/>
    <s v="v"/>
    <s v="Burford 'Lions'  "/>
    <m/>
    <n v="2"/>
    <n v="22"/>
    <x v="1"/>
    <n v="13"/>
  </r>
  <r>
    <x v="3"/>
    <m/>
    <n v="8"/>
    <x v="6"/>
    <s v="v"/>
    <s v="Witney Town 'Woolies' "/>
    <m/>
    <n v="0"/>
    <n v="22"/>
    <x v="1"/>
    <n v="12"/>
  </r>
  <r>
    <x v="9"/>
    <m/>
    <n v="8"/>
    <x v="18"/>
    <s v="v"/>
    <s v="Witney Town 'Canaries' "/>
    <m/>
    <n v="0"/>
    <n v="17"/>
    <x v="1"/>
    <n v="27"/>
  </r>
  <r>
    <x v="5"/>
    <m/>
    <m/>
    <x v="5"/>
    <m/>
    <m/>
    <m/>
    <m/>
    <m/>
    <x v="0"/>
    <n v="0"/>
  </r>
  <r>
    <x v="11"/>
    <m/>
    <n v="2"/>
    <x v="2"/>
    <s v="v"/>
    <s v="Hanborough 'Harriers'  "/>
    <m/>
    <n v="6"/>
    <n v="28"/>
    <x v="0"/>
    <n v="-2"/>
  </r>
  <r>
    <x v="5"/>
    <m/>
    <m/>
    <x v="5"/>
    <m/>
    <m/>
    <m/>
    <m/>
    <m/>
    <x v="0"/>
    <n v="0"/>
  </r>
  <r>
    <x v="6"/>
    <m/>
    <n v="8"/>
    <x v="11"/>
    <s v="v"/>
    <s v="Witney Town 'Rams' "/>
    <m/>
    <n v="0"/>
    <n v="19"/>
    <x v="1"/>
    <n v="23"/>
  </r>
  <r>
    <x v="10"/>
    <m/>
    <n v="0"/>
    <x v="13"/>
    <s v="v"/>
    <s v="Witney Mills 'The Weavers'"/>
    <m/>
    <n v="8"/>
    <n v="29"/>
    <x v="0"/>
    <n v="-4"/>
  </r>
  <r>
    <x v="7"/>
    <m/>
    <n v="8"/>
    <x v="3"/>
    <s v="v"/>
    <s v="Charlbury 'Willows'  "/>
    <m/>
    <n v="0"/>
    <n v="16"/>
    <x v="1"/>
    <n v="20"/>
  </r>
  <r>
    <x v="8"/>
    <m/>
    <n v="6"/>
    <x v="25"/>
    <s v="v"/>
    <s v="North Leigh 'Millers' "/>
    <m/>
    <n v="2"/>
    <n v="23"/>
    <x v="1"/>
    <n v="15"/>
  </r>
  <r>
    <x v="4"/>
    <m/>
    <n v="6"/>
    <x v="1"/>
    <s v="v"/>
    <s v="Hanborough 'Herons'  "/>
    <m/>
    <n v="2"/>
    <n v="27"/>
    <x v="1"/>
    <n v="1"/>
  </r>
  <r>
    <x v="5"/>
    <m/>
    <m/>
    <x v="5"/>
    <m/>
    <m/>
    <m/>
    <m/>
    <m/>
    <x v="0"/>
    <n v="0"/>
  </r>
  <r>
    <x v="0"/>
    <m/>
    <m/>
    <x v="5"/>
    <s v="v"/>
    <s v="Hanborough 'Harriers'  "/>
    <m/>
    <m/>
    <m/>
    <x v="0"/>
    <n v="0"/>
  </r>
  <r>
    <x v="1"/>
    <m/>
    <m/>
    <x v="5"/>
    <s v="v"/>
    <s v="Witney Town 'Woolies' "/>
    <m/>
    <m/>
    <m/>
    <x v="0"/>
    <n v="0"/>
  </r>
  <r>
    <x v="2"/>
    <m/>
    <m/>
    <x v="5"/>
    <s v="v"/>
    <s v="Charlbury 'Oaks'  "/>
    <m/>
    <m/>
    <m/>
    <x v="0"/>
    <n v="0"/>
  </r>
  <r>
    <x v="3"/>
    <m/>
    <m/>
    <x v="5"/>
    <s v="v"/>
    <s v="Burford 'Lions'  "/>
    <m/>
    <m/>
    <m/>
    <x v="0"/>
    <n v="0"/>
  </r>
  <r>
    <x v="9"/>
    <m/>
    <m/>
    <x v="5"/>
    <s v="v"/>
    <s v="Witney Mills 'The Millers'"/>
    <m/>
    <m/>
    <m/>
    <x v="0"/>
    <n v="0"/>
  </r>
  <r>
    <x v="5"/>
    <m/>
    <m/>
    <x v="5"/>
    <m/>
    <m/>
    <m/>
    <m/>
    <m/>
    <x v="0"/>
    <n v="0"/>
  </r>
  <r>
    <x v="6"/>
    <m/>
    <m/>
    <x v="5"/>
    <s v="v"/>
    <s v="Witney Mills 'The Weavers'"/>
    <m/>
    <m/>
    <m/>
    <x v="0"/>
    <n v="0"/>
  </r>
  <r>
    <x v="10"/>
    <m/>
    <m/>
    <x v="5"/>
    <s v="v"/>
    <s v="Hanborough 'Herons'  "/>
    <m/>
    <m/>
    <m/>
    <x v="0"/>
    <n v="0"/>
  </r>
  <r>
    <x v="8"/>
    <m/>
    <m/>
    <x v="5"/>
    <s v="v"/>
    <s v="Charlbury 'Willows'  "/>
    <m/>
    <m/>
    <m/>
    <x v="0"/>
    <n v="0"/>
  </r>
  <r>
    <x v="5"/>
    <m/>
    <m/>
    <x v="5"/>
    <m/>
    <m/>
    <m/>
    <m/>
    <m/>
    <x v="0"/>
    <n v="0"/>
  </r>
  <r>
    <x v="0"/>
    <m/>
    <m/>
    <x v="5"/>
    <s v="v"/>
    <s v="Witney Town 'Woolies' "/>
    <m/>
    <m/>
    <m/>
    <x v="0"/>
    <n v="0"/>
  </r>
  <r>
    <x v="1"/>
    <m/>
    <m/>
    <x v="5"/>
    <s v="v"/>
    <s v="Hanborough 'Harriers'  "/>
    <m/>
    <m/>
    <m/>
    <x v="0"/>
    <n v="0"/>
  </r>
  <r>
    <x v="2"/>
    <m/>
    <m/>
    <x v="5"/>
    <s v="v"/>
    <s v="Witney Town 'Rams' "/>
    <m/>
    <m/>
    <m/>
    <x v="0"/>
    <n v="0"/>
  </r>
  <r>
    <x v="11"/>
    <m/>
    <m/>
    <x v="5"/>
    <s v="v"/>
    <s v="Witney Mills 'The Millers'"/>
    <m/>
    <m/>
    <m/>
    <x v="0"/>
    <n v="0"/>
  </r>
  <r>
    <x v="9"/>
    <m/>
    <m/>
    <x v="5"/>
    <s v="v"/>
    <s v="Burford 'Lions'  "/>
    <m/>
    <m/>
    <m/>
    <x v="0"/>
    <n v="0"/>
  </r>
  <r>
    <x v="5"/>
    <m/>
    <m/>
    <x v="5"/>
    <m/>
    <m/>
    <m/>
    <m/>
    <m/>
    <x v="0"/>
    <n v="0"/>
  </r>
  <r>
    <x v="6"/>
    <m/>
    <m/>
    <x v="5"/>
    <s v="v"/>
    <s v="Charlbury 'Willows'  "/>
    <m/>
    <m/>
    <m/>
    <x v="0"/>
    <n v="0"/>
  </r>
  <r>
    <x v="10"/>
    <m/>
    <m/>
    <x v="5"/>
    <s v="v"/>
    <s v="North Leigh 'Millers' "/>
    <m/>
    <m/>
    <m/>
    <x v="0"/>
    <n v="0"/>
  </r>
  <r>
    <x v="7"/>
    <m/>
    <m/>
    <x v="5"/>
    <s v="v"/>
    <s v="Witney Town 'Canaries' "/>
    <m/>
    <m/>
    <m/>
    <x v="0"/>
    <n v="0"/>
  </r>
  <r>
    <x v="3"/>
    <m/>
    <m/>
    <x v="5"/>
    <s v="v"/>
    <s v="Hanborough 'Herons'  "/>
    <m/>
    <m/>
    <m/>
    <x v="0"/>
    <n v="0"/>
  </r>
  <r>
    <x v="4"/>
    <m/>
    <m/>
    <x v="5"/>
    <s v="v"/>
    <s v="Witney Mills 'The Weavers'"/>
    <m/>
    <m/>
    <m/>
    <x v="0"/>
    <n v="0"/>
  </r>
  <r>
    <x v="5"/>
    <m/>
    <m/>
    <x v="5"/>
    <m/>
    <m/>
    <m/>
    <m/>
    <m/>
    <x v="0"/>
    <n v="0"/>
  </r>
  <r>
    <x v="11"/>
    <m/>
    <m/>
    <x v="5"/>
    <s v="v"/>
    <s v="North Leigh 'Millers' "/>
    <m/>
    <m/>
    <m/>
    <x v="0"/>
    <n v="0"/>
  </r>
  <r>
    <x v="4"/>
    <m/>
    <m/>
    <x v="5"/>
    <s v="v"/>
    <s v="Witney Town 'Rams' "/>
    <m/>
    <m/>
    <m/>
    <x v="0"/>
    <n v="0"/>
  </r>
  <r>
    <x v="5"/>
    <m/>
    <m/>
    <x v="5"/>
    <m/>
    <m/>
    <m/>
    <m/>
    <m/>
    <x v="0"/>
    <n v="0"/>
  </r>
  <r>
    <x v="0"/>
    <m/>
    <m/>
    <x v="5"/>
    <s v="v"/>
    <s v="Charlbury 'Oaks'  "/>
    <m/>
    <m/>
    <m/>
    <x v="0"/>
    <n v="0"/>
  </r>
  <r>
    <x v="1"/>
    <m/>
    <m/>
    <x v="5"/>
    <s v="v"/>
    <s v="Witney Mills 'The Weavers'"/>
    <m/>
    <m/>
    <m/>
    <x v="0"/>
    <n v="0"/>
  </r>
  <r>
    <x v="8"/>
    <m/>
    <m/>
    <x v="5"/>
    <s v="v"/>
    <s v="Hanborough 'Harriers'  "/>
    <m/>
    <m/>
    <m/>
    <x v="0"/>
    <n v="0"/>
  </r>
  <r>
    <x v="11"/>
    <m/>
    <m/>
    <x v="5"/>
    <s v="v"/>
    <s v="Witney Town 'Woolies' "/>
    <m/>
    <m/>
    <m/>
    <x v="0"/>
    <n v="0"/>
  </r>
  <r>
    <x v="9"/>
    <m/>
    <m/>
    <x v="5"/>
    <s v="v"/>
    <s v="Witney Town 'Rams' "/>
    <m/>
    <m/>
    <m/>
    <x v="0"/>
    <n v="0"/>
  </r>
  <r>
    <x v="5"/>
    <m/>
    <m/>
    <x v="5"/>
    <m/>
    <m/>
    <m/>
    <m/>
    <m/>
    <x v="0"/>
    <n v="0"/>
  </r>
  <r>
    <x v="6"/>
    <m/>
    <m/>
    <x v="5"/>
    <s v="v"/>
    <s v="Hanborough 'Herons'  "/>
    <m/>
    <m/>
    <m/>
    <x v="0"/>
    <n v="0"/>
  </r>
  <r>
    <x v="10"/>
    <m/>
    <m/>
    <x v="5"/>
    <s v="v"/>
    <s v="Witney Town 'Canaries' "/>
    <m/>
    <m/>
    <m/>
    <x v="0"/>
    <n v="0"/>
  </r>
  <r>
    <x v="7"/>
    <m/>
    <m/>
    <x v="5"/>
    <s v="v"/>
    <s v="North Leigh 'Millers' "/>
    <m/>
    <m/>
    <m/>
    <x v="0"/>
    <n v="0"/>
  </r>
  <r>
    <x v="3"/>
    <m/>
    <m/>
    <x v="5"/>
    <s v="v"/>
    <s v="Charlbury 'Willows'  "/>
    <m/>
    <m/>
    <m/>
    <x v="0"/>
    <n v="0"/>
  </r>
  <r>
    <x v="4"/>
    <m/>
    <m/>
    <x v="5"/>
    <s v="v"/>
    <s v="Witney Mills 'The Millers'"/>
    <m/>
    <m/>
    <m/>
    <x v="0"/>
    <n v="0"/>
  </r>
  <r>
    <x v="5"/>
    <m/>
    <m/>
    <x v="5"/>
    <m/>
    <m/>
    <m/>
    <m/>
    <m/>
    <x v="0"/>
    <n v="0"/>
  </r>
  <r>
    <x v="0"/>
    <m/>
    <m/>
    <x v="5"/>
    <s v="v"/>
    <s v="Hanborough 'Herons'  "/>
    <m/>
    <m/>
    <m/>
    <x v="0"/>
    <n v="0"/>
  </r>
  <r>
    <x v="7"/>
    <m/>
    <m/>
    <x v="5"/>
    <s v="v"/>
    <s v="Charlbury 'Oaks'  "/>
    <m/>
    <m/>
    <m/>
    <x v="0"/>
    <n v="0"/>
  </r>
  <r>
    <x v="8"/>
    <m/>
    <m/>
    <x v="5"/>
    <s v="v"/>
    <s v="Witney Town 'Rams' "/>
    <m/>
    <m/>
    <m/>
    <x v="0"/>
    <n v="0"/>
  </r>
  <r>
    <x v="11"/>
    <m/>
    <m/>
    <x v="5"/>
    <s v="v"/>
    <s v="Burford 'Lions'  "/>
    <m/>
    <m/>
    <m/>
    <x v="0"/>
    <n v="0"/>
  </r>
  <r>
    <x v="9"/>
    <m/>
    <m/>
    <x v="5"/>
    <s v="v"/>
    <s v="Witney Mills 'The Weavers'"/>
    <m/>
    <m/>
    <m/>
    <x v="0"/>
    <n v="0"/>
  </r>
  <r>
    <x v="5"/>
    <m/>
    <m/>
    <x v="5"/>
    <m/>
    <m/>
    <m/>
    <m/>
    <m/>
    <x v="0"/>
    <n v="0"/>
  </r>
  <r>
    <x v="6"/>
    <m/>
    <m/>
    <x v="5"/>
    <s v="v"/>
    <s v="Hanborough 'Harriers'  "/>
    <m/>
    <m/>
    <m/>
    <x v="0"/>
    <n v="0"/>
  </r>
  <r>
    <x v="10"/>
    <m/>
    <m/>
    <x v="5"/>
    <s v="v"/>
    <s v="Witney Mills 'The Millers'"/>
    <m/>
    <m/>
    <m/>
    <x v="0"/>
    <n v="0"/>
  </r>
  <r>
    <x v="1"/>
    <m/>
    <m/>
    <x v="5"/>
    <s v="v"/>
    <s v="Witney Town 'Canaries' "/>
    <m/>
    <m/>
    <m/>
    <x v="0"/>
    <n v="0"/>
  </r>
  <r>
    <x v="2"/>
    <m/>
    <m/>
    <x v="5"/>
    <s v="v"/>
    <s v="Charlbury 'Willows'  "/>
    <m/>
    <m/>
    <m/>
    <x v="0"/>
    <n v="0"/>
  </r>
  <r>
    <x v="4"/>
    <m/>
    <m/>
    <x v="5"/>
    <s v="v"/>
    <s v="North Leigh 'Millers' "/>
    <m/>
    <m/>
    <m/>
    <x v="0"/>
    <n v="0"/>
  </r>
  <r>
    <x v="5"/>
    <m/>
    <m/>
    <x v="5"/>
    <m/>
    <m/>
    <m/>
    <m/>
    <m/>
    <x v="0"/>
    <n v="0"/>
  </r>
  <r>
    <x v="10"/>
    <m/>
    <m/>
    <x v="5"/>
    <s v="v"/>
    <s v="Burford 'Lions'  "/>
    <m/>
    <m/>
    <m/>
    <x v="0"/>
    <n v="0"/>
  </r>
  <r>
    <x v="7"/>
    <m/>
    <m/>
    <x v="5"/>
    <s v="v"/>
    <s v="Witney Town 'Woolies' "/>
    <m/>
    <m/>
    <m/>
    <x v="0"/>
    <n v="0"/>
  </r>
  <r>
    <x v="8"/>
    <m/>
    <m/>
    <x v="5"/>
    <s v="v"/>
    <s v="Witney Mills 'The Weavers'"/>
    <m/>
    <m/>
    <m/>
    <x v="0"/>
    <n v="0"/>
  </r>
  <r>
    <x v="11"/>
    <m/>
    <m/>
    <x v="5"/>
    <s v="v"/>
    <s v="Witney Town 'Rams' "/>
    <m/>
    <m/>
    <m/>
    <x v="0"/>
    <n v="0"/>
  </r>
  <r>
    <x v="9"/>
    <m/>
    <m/>
    <x v="5"/>
    <s v="v"/>
    <s v="Hanborough 'Herons'  "/>
    <m/>
    <m/>
    <m/>
    <x v="0"/>
    <n v="0"/>
  </r>
  <r>
    <x v="5"/>
    <m/>
    <m/>
    <x v="5"/>
    <m/>
    <m/>
    <m/>
    <m/>
    <m/>
    <x v="0"/>
    <n v="0"/>
  </r>
  <r>
    <x v="6"/>
    <m/>
    <m/>
    <x v="5"/>
    <s v="v"/>
    <s v="Witney Mills 'The Millers'"/>
    <m/>
    <m/>
    <m/>
    <x v="0"/>
    <n v="0"/>
  </r>
  <r>
    <x v="0"/>
    <m/>
    <m/>
    <x v="5"/>
    <s v="v"/>
    <s v="North Leigh 'Millers' "/>
    <m/>
    <m/>
    <m/>
    <x v="0"/>
    <n v="0"/>
  </r>
  <r>
    <x v="2"/>
    <m/>
    <m/>
    <x v="5"/>
    <s v="v"/>
    <s v="Witney Town 'Canaries' "/>
    <m/>
    <m/>
    <m/>
    <x v="0"/>
    <n v="0"/>
  </r>
  <r>
    <x v="3"/>
    <m/>
    <m/>
    <x v="5"/>
    <s v="v"/>
    <s v="Hanborough 'Harriers'  "/>
    <m/>
    <m/>
    <m/>
    <x v="0"/>
    <n v="0"/>
  </r>
  <r>
    <x v="4"/>
    <m/>
    <m/>
    <x v="5"/>
    <s v="v"/>
    <s v="Charlbury 'Oaks'  "/>
    <m/>
    <m/>
    <m/>
    <x v="0"/>
    <n v="0"/>
  </r>
  <r>
    <x v="5"/>
    <m/>
    <m/>
    <x v="5"/>
    <m/>
    <m/>
    <m/>
    <m/>
    <m/>
    <x v="0"/>
    <n v="0"/>
  </r>
  <r>
    <x v="6"/>
    <m/>
    <m/>
    <x v="5"/>
    <s v="v"/>
    <s v="Witney Town 'Woolies' "/>
    <m/>
    <m/>
    <m/>
    <x v="0"/>
    <n v="0"/>
  </r>
  <r>
    <x v="10"/>
    <m/>
    <m/>
    <x v="5"/>
    <s v="v"/>
    <s v="Witney Town 'Rams' "/>
    <m/>
    <m/>
    <m/>
    <x v="0"/>
    <n v="0"/>
  </r>
  <r>
    <x v="7"/>
    <m/>
    <m/>
    <x v="5"/>
    <s v="v"/>
    <s v="Witney Mills 'The Weavers'"/>
    <m/>
    <m/>
    <m/>
    <x v="0"/>
    <n v="0"/>
  </r>
  <r>
    <x v="8"/>
    <m/>
    <m/>
    <x v="5"/>
    <s v="v"/>
    <s v="Hanborough 'Herons'  "/>
    <m/>
    <m/>
    <m/>
    <x v="0"/>
    <n v="0"/>
  </r>
  <r>
    <x v="11"/>
    <m/>
    <m/>
    <x v="5"/>
    <s v="v"/>
    <s v="Charlbury 'Willows'  "/>
    <m/>
    <m/>
    <m/>
    <x v="0"/>
    <n v="0"/>
  </r>
  <r>
    <x v="5"/>
    <m/>
    <m/>
    <x v="5"/>
    <m/>
    <m/>
    <m/>
    <m/>
    <m/>
    <x v="1"/>
    <n v="0"/>
  </r>
  <r>
    <x v="5"/>
    <m/>
    <m/>
    <x v="5"/>
    <m/>
    <m/>
    <m/>
    <m/>
    <m/>
    <x v="2"/>
    <n v="0"/>
  </r>
  <r>
    <x v="5"/>
    <m/>
    <m/>
    <x v="5"/>
    <m/>
    <m/>
    <m/>
    <m/>
    <m/>
    <x v="3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">
  <r>
    <x v="0"/>
    <m/>
    <n v="8"/>
    <n v="31"/>
    <s v="L"/>
    <n v="-13"/>
    <x v="0"/>
    <n v="13"/>
  </r>
  <r>
    <x v="1"/>
    <m/>
    <n v="0"/>
    <n v="20"/>
    <s v="W"/>
    <n v="8"/>
    <x v="1"/>
    <n v="-8"/>
  </r>
  <r>
    <x v="2"/>
    <m/>
    <n v="0"/>
    <n v="20"/>
    <s v="W"/>
    <n v="6"/>
    <x v="1"/>
    <n v="-6"/>
  </r>
  <r>
    <x v="3"/>
    <m/>
    <n v="2"/>
    <n v="26"/>
    <s v="W"/>
    <n v="10"/>
    <x v="1"/>
    <n v="-10"/>
  </r>
  <r>
    <x v="4"/>
    <m/>
    <n v="6"/>
    <n v="34"/>
    <s v="L"/>
    <n v="-14"/>
    <x v="0"/>
    <n v="14"/>
  </r>
  <r>
    <x v="5"/>
    <m/>
    <m/>
    <m/>
    <s v="L"/>
    <n v="0"/>
    <x v="1"/>
    <n v="0"/>
  </r>
  <r>
    <x v="6"/>
    <m/>
    <n v="0"/>
    <n v="24"/>
    <s v="W"/>
    <n v="10"/>
    <x v="1"/>
    <n v="-10"/>
  </r>
  <r>
    <x v="7"/>
    <m/>
    <n v="8"/>
    <n v="28"/>
    <s v="L"/>
    <n v="-15"/>
    <x v="0"/>
    <n v="15"/>
  </r>
  <r>
    <x v="0"/>
    <m/>
    <n v="0"/>
    <n v="19"/>
    <s v="W"/>
    <n v="16"/>
    <x v="1"/>
    <n v="-16"/>
  </r>
  <r>
    <x v="8"/>
    <m/>
    <n v="6"/>
    <n v="29"/>
    <s v="L"/>
    <n v="-6"/>
    <x v="0"/>
    <n v="6"/>
  </r>
  <r>
    <x v="5"/>
    <m/>
    <m/>
    <m/>
    <s v="L"/>
    <n v="0"/>
    <x v="1"/>
    <n v="0"/>
  </r>
  <r>
    <x v="4"/>
    <m/>
    <n v="6"/>
    <n v="30"/>
    <s v="L"/>
    <n v="-3"/>
    <x v="0"/>
    <n v="3"/>
  </r>
  <r>
    <x v="9"/>
    <m/>
    <n v="6"/>
    <n v="26"/>
    <s v="L"/>
    <n v="-3"/>
    <x v="0"/>
    <n v="3"/>
  </r>
  <r>
    <x v="3"/>
    <m/>
    <n v="0"/>
    <n v="17"/>
    <s v="W"/>
    <n v="25"/>
    <x v="1"/>
    <n v="-25"/>
  </r>
  <r>
    <x v="5"/>
    <m/>
    <m/>
    <m/>
    <s v="L"/>
    <n v="0"/>
    <x v="1"/>
    <n v="0"/>
  </r>
  <r>
    <x v="10"/>
    <m/>
    <n v="4"/>
    <n v="34"/>
    <s v="D"/>
    <n v="0"/>
    <x v="2"/>
    <n v="0"/>
  </r>
  <r>
    <x v="1"/>
    <m/>
    <n v="6"/>
    <n v="32"/>
    <s v="L"/>
    <n v="-8"/>
    <x v="0"/>
    <n v="8"/>
  </r>
  <r>
    <x v="7"/>
    <m/>
    <n v="6"/>
    <n v="26"/>
    <s v="L"/>
    <n v="-1"/>
    <x v="0"/>
    <n v="1"/>
  </r>
  <r>
    <x v="6"/>
    <m/>
    <n v="8"/>
    <n v="44"/>
    <s v="L"/>
    <n v="-33"/>
    <x v="0"/>
    <n v="33"/>
  </r>
  <r>
    <x v="0"/>
    <m/>
    <n v="6"/>
    <n v="31"/>
    <s v="L"/>
    <n v="-6"/>
    <x v="0"/>
    <n v="6"/>
  </r>
  <r>
    <x v="5"/>
    <m/>
    <m/>
    <m/>
    <s v="L"/>
    <n v="0"/>
    <x v="1"/>
    <n v="0"/>
  </r>
  <r>
    <x v="9"/>
    <m/>
    <n v="6"/>
    <n v="31"/>
    <s v="L"/>
    <n v="-10"/>
    <x v="0"/>
    <n v="10"/>
  </r>
  <r>
    <x v="4"/>
    <m/>
    <n v="2"/>
    <n v="25"/>
    <s v="W"/>
    <n v="1"/>
    <x v="1"/>
    <n v="-1"/>
  </r>
  <r>
    <x v="11"/>
    <m/>
    <n v="2"/>
    <n v="25"/>
    <s v="W"/>
    <n v="0"/>
    <x v="1"/>
    <n v="0"/>
  </r>
  <r>
    <x v="3"/>
    <m/>
    <n v="0"/>
    <n v="30"/>
    <s v="W"/>
    <n v="3"/>
    <x v="1"/>
    <n v="-3"/>
  </r>
  <r>
    <x v="2"/>
    <m/>
    <n v="0"/>
    <n v="22"/>
    <s v="W"/>
    <n v="10"/>
    <x v="1"/>
    <n v="-10"/>
  </r>
  <r>
    <x v="5"/>
    <m/>
    <m/>
    <m/>
    <s v="L"/>
    <n v="0"/>
    <x v="1"/>
    <n v="0"/>
  </r>
  <r>
    <x v="11"/>
    <m/>
    <n v="0"/>
    <n v="12"/>
    <s v="W"/>
    <n v="32"/>
    <x v="1"/>
    <n v="-32"/>
  </r>
  <r>
    <x v="10"/>
    <m/>
    <n v="6"/>
    <n v="28"/>
    <s v="L"/>
    <n v="-1"/>
    <x v="0"/>
    <n v="1"/>
  </r>
  <r>
    <x v="5"/>
    <m/>
    <m/>
    <m/>
    <s v="L"/>
    <n v="0"/>
    <x v="1"/>
    <n v="0"/>
  </r>
  <r>
    <x v="0"/>
    <m/>
    <n v="0"/>
    <n v="16"/>
    <s v="W"/>
    <n v="26"/>
    <x v="1"/>
    <n v="-26"/>
  </r>
  <r>
    <x v="2"/>
    <m/>
    <n v="7"/>
    <n v="26"/>
    <s v="L"/>
    <n v="-3"/>
    <x v="0"/>
    <n v="3"/>
  </r>
  <r>
    <x v="10"/>
    <m/>
    <n v="2"/>
    <n v="26"/>
    <s v="W"/>
    <n v="9"/>
    <x v="1"/>
    <n v="-9"/>
  </r>
  <r>
    <x v="6"/>
    <m/>
    <n v="0"/>
    <n v="25"/>
    <s v="W"/>
    <n v="6"/>
    <x v="1"/>
    <n v="-6"/>
  </r>
  <r>
    <x v="1"/>
    <m/>
    <n v="2"/>
    <n v="24"/>
    <s v="W"/>
    <n v="6"/>
    <x v="1"/>
    <n v="-6"/>
  </r>
  <r>
    <x v="5"/>
    <m/>
    <m/>
    <m/>
    <s v="L"/>
    <n v="0"/>
    <x v="1"/>
    <n v="0"/>
  </r>
  <r>
    <x v="8"/>
    <m/>
    <n v="6"/>
    <n v="28"/>
    <s v="L"/>
    <n v="-8"/>
    <x v="0"/>
    <n v="8"/>
  </r>
  <r>
    <x v="4"/>
    <m/>
    <n v="6"/>
    <n v="31"/>
    <s v="L"/>
    <n v="-7"/>
    <x v="0"/>
    <n v="7"/>
  </r>
  <r>
    <x v="3"/>
    <m/>
    <n v="0"/>
    <n v="18"/>
    <s v="W"/>
    <n v="24"/>
    <x v="1"/>
    <n v="-24"/>
  </r>
  <r>
    <x v="7"/>
    <m/>
    <n v="2"/>
    <n v="23"/>
    <s v="W"/>
    <n v="13"/>
    <x v="1"/>
    <n v="-13"/>
  </r>
  <r>
    <x v="12"/>
    <m/>
    <n v="0"/>
    <n v="20"/>
    <s v="W"/>
    <n v="23"/>
    <x v="1"/>
    <n v="-23"/>
  </r>
  <r>
    <x v="5"/>
    <m/>
    <m/>
    <m/>
    <s v="L"/>
    <n v="0"/>
    <x v="1"/>
    <n v="0"/>
  </r>
  <r>
    <x v="3"/>
    <m/>
    <n v="2"/>
    <n v="20"/>
    <s v="W"/>
    <n v="10"/>
    <x v="1"/>
    <n v="-10"/>
  </r>
  <r>
    <x v="6"/>
    <m/>
    <n v="8"/>
    <n v="32"/>
    <s v="L"/>
    <n v="-6"/>
    <x v="0"/>
    <n v="6"/>
  </r>
  <r>
    <x v="1"/>
    <m/>
    <n v="0"/>
    <n v="15"/>
    <s v="W"/>
    <n v="21"/>
    <x v="1"/>
    <n v="-21"/>
  </r>
  <r>
    <x v="0"/>
    <m/>
    <n v="6"/>
    <n v="32"/>
    <s v="L"/>
    <n v="-6"/>
    <x v="0"/>
    <n v="6"/>
  </r>
  <r>
    <x v="2"/>
    <m/>
    <n v="2"/>
    <n v="24"/>
    <s v="W"/>
    <n v="1"/>
    <x v="1"/>
    <n v="-1"/>
  </r>
  <r>
    <x v="5"/>
    <m/>
    <m/>
    <m/>
    <s v="L"/>
    <n v="0"/>
    <x v="1"/>
    <n v="0"/>
  </r>
  <r>
    <x v="11"/>
    <m/>
    <n v="8"/>
    <n v="27"/>
    <s v="L"/>
    <n v="-6"/>
    <x v="0"/>
    <n v="6"/>
  </r>
  <r>
    <x v="9"/>
    <m/>
    <n v="0"/>
    <n v="20"/>
    <s v="W"/>
    <n v="16"/>
    <x v="1"/>
    <n v="-16"/>
  </r>
  <r>
    <x v="4"/>
    <m/>
    <n v="0"/>
    <n v="15"/>
    <s v="W"/>
    <n v="24"/>
    <x v="1"/>
    <n v="-24"/>
  </r>
  <r>
    <x v="8"/>
    <m/>
    <n v="8"/>
    <n v="29"/>
    <s v="L"/>
    <n v="-10"/>
    <x v="0"/>
    <n v="10"/>
  </r>
  <r>
    <x v="10"/>
    <m/>
    <n v="0"/>
    <n v="10"/>
    <s v="W"/>
    <n v="29"/>
    <x v="1"/>
    <n v="-29"/>
  </r>
  <r>
    <x v="5"/>
    <m/>
    <m/>
    <m/>
    <s v="L"/>
    <n v="0"/>
    <x v="1"/>
    <n v="0"/>
  </r>
  <r>
    <x v="1"/>
    <m/>
    <n v="0"/>
    <n v="19"/>
    <s v="W"/>
    <n v="30"/>
    <x v="1"/>
    <n v="-30"/>
  </r>
  <r>
    <x v="3"/>
    <m/>
    <n v="7"/>
    <n v="31"/>
    <s v="L"/>
    <n v="-4"/>
    <x v="0"/>
    <n v="4"/>
  </r>
  <r>
    <x v="4"/>
    <m/>
    <n v="2"/>
    <n v="22"/>
    <s v="W"/>
    <n v="13"/>
    <x v="1"/>
    <n v="-13"/>
  </r>
  <r>
    <x v="11"/>
    <m/>
    <n v="0"/>
    <n v="22"/>
    <s v="W"/>
    <n v="12"/>
    <x v="1"/>
    <n v="-12"/>
  </r>
  <r>
    <x v="0"/>
    <m/>
    <n v="0"/>
    <n v="17"/>
    <s v="W"/>
    <n v="27"/>
    <x v="1"/>
    <n v="-27"/>
  </r>
  <r>
    <x v="5"/>
    <m/>
    <m/>
    <m/>
    <s v="L"/>
    <n v="0"/>
    <x v="1"/>
    <n v="0"/>
  </r>
  <r>
    <x v="2"/>
    <m/>
    <n v="6"/>
    <n v="28"/>
    <s v="L"/>
    <n v="-2"/>
    <x v="0"/>
    <n v="2"/>
  </r>
  <r>
    <x v="5"/>
    <m/>
    <m/>
    <m/>
    <s v="L"/>
    <n v="0"/>
    <x v="1"/>
    <n v="0"/>
  </r>
  <r>
    <x v="9"/>
    <m/>
    <n v="0"/>
    <n v="19"/>
    <s v="W"/>
    <n v="23"/>
    <x v="1"/>
    <n v="-23"/>
  </r>
  <r>
    <x v="8"/>
    <m/>
    <n v="8"/>
    <n v="29"/>
    <s v="L"/>
    <n v="-4"/>
    <x v="0"/>
    <n v="4"/>
  </r>
  <r>
    <x v="10"/>
    <m/>
    <n v="0"/>
    <n v="16"/>
    <s v="W"/>
    <n v="20"/>
    <x v="1"/>
    <n v="-20"/>
  </r>
  <r>
    <x v="6"/>
    <m/>
    <n v="2"/>
    <n v="23"/>
    <s v="W"/>
    <n v="15"/>
    <x v="1"/>
    <n v="-15"/>
  </r>
  <r>
    <x v="7"/>
    <m/>
    <n v="2"/>
    <n v="27"/>
    <s v="W"/>
    <n v="1"/>
    <x v="1"/>
    <n v="-1"/>
  </r>
  <r>
    <x v="5"/>
    <m/>
    <m/>
    <m/>
    <s v="L"/>
    <n v="0"/>
    <x v="1"/>
    <n v="0"/>
  </r>
  <r>
    <x v="2"/>
    <m/>
    <m/>
    <m/>
    <s v="L"/>
    <n v="0"/>
    <x v="1"/>
    <n v="0"/>
  </r>
  <r>
    <x v="11"/>
    <m/>
    <m/>
    <m/>
    <s v="L"/>
    <n v="0"/>
    <x v="1"/>
    <n v="0"/>
  </r>
  <r>
    <x v="3"/>
    <m/>
    <m/>
    <m/>
    <s v="L"/>
    <n v="0"/>
    <x v="1"/>
    <n v="0"/>
  </r>
  <r>
    <x v="4"/>
    <m/>
    <m/>
    <m/>
    <s v="L"/>
    <n v="0"/>
    <x v="1"/>
    <n v="0"/>
  </r>
  <r>
    <x v="1"/>
    <m/>
    <m/>
    <m/>
    <s v="L"/>
    <n v="0"/>
    <x v="1"/>
    <n v="0"/>
  </r>
  <r>
    <x v="5"/>
    <m/>
    <m/>
    <m/>
    <s v="L"/>
    <n v="0"/>
    <x v="1"/>
    <n v="0"/>
  </r>
  <r>
    <x v="8"/>
    <m/>
    <m/>
    <m/>
    <s v="L"/>
    <n v="0"/>
    <x v="1"/>
    <n v="0"/>
  </r>
  <r>
    <x v="7"/>
    <m/>
    <m/>
    <m/>
    <s v="L"/>
    <n v="0"/>
    <x v="1"/>
    <n v="0"/>
  </r>
  <r>
    <x v="10"/>
    <m/>
    <m/>
    <m/>
    <s v="L"/>
    <n v="0"/>
    <x v="1"/>
    <n v="0"/>
  </r>
  <r>
    <x v="5"/>
    <m/>
    <m/>
    <m/>
    <s v="L"/>
    <n v="0"/>
    <x v="1"/>
    <n v="0"/>
  </r>
  <r>
    <x v="11"/>
    <m/>
    <m/>
    <m/>
    <s v="L"/>
    <n v="0"/>
    <x v="1"/>
    <n v="0"/>
  </r>
  <r>
    <x v="2"/>
    <m/>
    <m/>
    <m/>
    <s v="L"/>
    <n v="0"/>
    <x v="1"/>
    <n v="0"/>
  </r>
  <r>
    <x v="9"/>
    <m/>
    <m/>
    <m/>
    <s v="L"/>
    <n v="0"/>
    <x v="1"/>
    <n v="0"/>
  </r>
  <r>
    <x v="1"/>
    <m/>
    <m/>
    <m/>
    <s v="L"/>
    <n v="0"/>
    <x v="1"/>
    <n v="0"/>
  </r>
  <r>
    <x v="4"/>
    <m/>
    <m/>
    <m/>
    <s v="L"/>
    <n v="0"/>
    <x v="1"/>
    <n v="0"/>
  </r>
  <r>
    <x v="5"/>
    <m/>
    <m/>
    <m/>
    <s v="L"/>
    <n v="0"/>
    <x v="1"/>
    <n v="0"/>
  </r>
  <r>
    <x v="10"/>
    <m/>
    <m/>
    <m/>
    <s v="L"/>
    <n v="0"/>
    <x v="1"/>
    <n v="0"/>
  </r>
  <r>
    <x v="6"/>
    <m/>
    <m/>
    <m/>
    <s v="L"/>
    <n v="0"/>
    <x v="1"/>
    <n v="0"/>
  </r>
  <r>
    <x v="0"/>
    <m/>
    <m/>
    <m/>
    <s v="L"/>
    <n v="0"/>
    <x v="1"/>
    <n v="0"/>
  </r>
  <r>
    <x v="7"/>
    <m/>
    <m/>
    <m/>
    <s v="L"/>
    <n v="0"/>
    <x v="1"/>
    <n v="0"/>
  </r>
  <r>
    <x v="8"/>
    <m/>
    <m/>
    <m/>
    <s v="L"/>
    <n v="0"/>
    <x v="1"/>
    <n v="0"/>
  </r>
  <r>
    <x v="5"/>
    <m/>
    <m/>
    <m/>
    <s v="L"/>
    <n v="0"/>
    <x v="1"/>
    <n v="0"/>
  </r>
  <r>
    <x v="6"/>
    <m/>
    <m/>
    <m/>
    <s v="L"/>
    <n v="0"/>
    <x v="1"/>
    <n v="0"/>
  </r>
  <r>
    <x v="9"/>
    <m/>
    <m/>
    <m/>
    <s v="L"/>
    <n v="0"/>
    <x v="1"/>
    <n v="0"/>
  </r>
  <r>
    <x v="5"/>
    <m/>
    <m/>
    <m/>
    <s v="L"/>
    <n v="0"/>
    <x v="1"/>
    <n v="0"/>
  </r>
  <r>
    <x v="3"/>
    <m/>
    <m/>
    <m/>
    <s v="L"/>
    <n v="0"/>
    <x v="1"/>
    <n v="0"/>
  </r>
  <r>
    <x v="8"/>
    <m/>
    <m/>
    <m/>
    <s v="L"/>
    <n v="0"/>
    <x v="1"/>
    <n v="0"/>
  </r>
  <r>
    <x v="2"/>
    <m/>
    <m/>
    <m/>
    <s v="L"/>
    <n v="0"/>
    <x v="1"/>
    <n v="0"/>
  </r>
  <r>
    <x v="11"/>
    <m/>
    <m/>
    <m/>
    <s v="L"/>
    <n v="0"/>
    <x v="1"/>
    <n v="0"/>
  </r>
  <r>
    <x v="9"/>
    <m/>
    <m/>
    <m/>
    <s v="L"/>
    <n v="0"/>
    <x v="1"/>
    <n v="0"/>
  </r>
  <r>
    <x v="5"/>
    <m/>
    <m/>
    <m/>
    <s v="L"/>
    <n v="0"/>
    <x v="1"/>
    <n v="0"/>
  </r>
  <r>
    <x v="7"/>
    <m/>
    <m/>
    <m/>
    <s v="L"/>
    <n v="0"/>
    <x v="1"/>
    <n v="0"/>
  </r>
  <r>
    <x v="0"/>
    <m/>
    <m/>
    <m/>
    <s v="L"/>
    <n v="0"/>
    <x v="1"/>
    <n v="0"/>
  </r>
  <r>
    <x v="6"/>
    <m/>
    <m/>
    <m/>
    <s v="L"/>
    <n v="0"/>
    <x v="1"/>
    <n v="0"/>
  </r>
  <r>
    <x v="10"/>
    <m/>
    <m/>
    <m/>
    <s v="L"/>
    <n v="0"/>
    <x v="1"/>
    <n v="0"/>
  </r>
  <r>
    <x v="1"/>
    <m/>
    <m/>
    <m/>
    <s v="L"/>
    <n v="0"/>
    <x v="1"/>
    <n v="0"/>
  </r>
  <r>
    <x v="5"/>
    <m/>
    <m/>
    <m/>
    <s v="L"/>
    <n v="0"/>
    <x v="1"/>
    <n v="0"/>
  </r>
  <r>
    <x v="7"/>
    <m/>
    <m/>
    <m/>
    <s v="L"/>
    <n v="0"/>
    <x v="1"/>
    <n v="0"/>
  </r>
  <r>
    <x v="3"/>
    <m/>
    <m/>
    <m/>
    <s v="L"/>
    <n v="0"/>
    <x v="1"/>
    <n v="0"/>
  </r>
  <r>
    <x v="9"/>
    <m/>
    <m/>
    <m/>
    <s v="L"/>
    <n v="0"/>
    <x v="1"/>
    <n v="0"/>
  </r>
  <r>
    <x v="4"/>
    <m/>
    <m/>
    <m/>
    <s v="L"/>
    <n v="0"/>
    <x v="1"/>
    <n v="0"/>
  </r>
  <r>
    <x v="8"/>
    <m/>
    <m/>
    <m/>
    <s v="L"/>
    <n v="0"/>
    <x v="1"/>
    <n v="0"/>
  </r>
  <r>
    <x v="5"/>
    <m/>
    <m/>
    <m/>
    <s v="L"/>
    <n v="0"/>
    <x v="1"/>
    <n v="0"/>
  </r>
  <r>
    <x v="2"/>
    <m/>
    <m/>
    <m/>
    <s v="L"/>
    <n v="0"/>
    <x v="1"/>
    <n v="0"/>
  </r>
  <r>
    <x v="1"/>
    <m/>
    <m/>
    <m/>
    <s v="L"/>
    <n v="0"/>
    <x v="1"/>
    <n v="0"/>
  </r>
  <r>
    <x v="0"/>
    <m/>
    <m/>
    <m/>
    <s v="L"/>
    <n v="0"/>
    <x v="1"/>
    <n v="0"/>
  </r>
  <r>
    <x v="10"/>
    <m/>
    <m/>
    <m/>
    <s v="L"/>
    <n v="0"/>
    <x v="1"/>
    <n v="0"/>
  </r>
  <r>
    <x v="6"/>
    <m/>
    <m/>
    <m/>
    <s v="L"/>
    <n v="0"/>
    <x v="1"/>
    <n v="0"/>
  </r>
  <r>
    <x v="5"/>
    <m/>
    <m/>
    <m/>
    <s v="L"/>
    <n v="0"/>
    <x v="1"/>
    <n v="0"/>
  </r>
  <r>
    <x v="4"/>
    <m/>
    <m/>
    <m/>
    <s v="L"/>
    <n v="0"/>
    <x v="1"/>
    <n v="0"/>
  </r>
  <r>
    <x v="11"/>
    <m/>
    <m/>
    <m/>
    <s v="L"/>
    <n v="0"/>
    <x v="1"/>
    <n v="0"/>
  </r>
  <r>
    <x v="8"/>
    <m/>
    <m/>
    <m/>
    <s v="L"/>
    <n v="0"/>
    <x v="1"/>
    <n v="0"/>
  </r>
  <r>
    <x v="9"/>
    <m/>
    <m/>
    <m/>
    <s v="L"/>
    <n v="0"/>
    <x v="1"/>
    <n v="0"/>
  </r>
  <r>
    <x v="7"/>
    <m/>
    <m/>
    <m/>
    <s v="L"/>
    <n v="0"/>
    <x v="1"/>
    <n v="0"/>
  </r>
  <r>
    <x v="5"/>
    <m/>
    <m/>
    <m/>
    <s v="L"/>
    <n v="0"/>
    <x v="1"/>
    <n v="0"/>
  </r>
  <r>
    <x v="1"/>
    <m/>
    <m/>
    <m/>
    <s v="L"/>
    <n v="0"/>
    <x v="1"/>
    <n v="0"/>
  </r>
  <r>
    <x v="6"/>
    <m/>
    <m/>
    <m/>
    <s v="L"/>
    <n v="0"/>
    <x v="1"/>
    <n v="0"/>
  </r>
  <r>
    <x v="0"/>
    <m/>
    <m/>
    <m/>
    <s v="L"/>
    <n v="0"/>
    <x v="1"/>
    <n v="0"/>
  </r>
  <r>
    <x v="2"/>
    <m/>
    <m/>
    <m/>
    <s v="L"/>
    <n v="0"/>
    <x v="1"/>
    <n v="0"/>
  </r>
  <r>
    <x v="3"/>
    <m/>
    <m/>
    <m/>
    <s v="L"/>
    <n v="0"/>
    <x v="1"/>
    <n v="0"/>
  </r>
  <r>
    <x v="5"/>
    <m/>
    <m/>
    <m/>
    <s v="L"/>
    <n v="0"/>
    <x v="1"/>
    <n v="0"/>
  </r>
  <r>
    <x v="11"/>
    <m/>
    <m/>
    <m/>
    <s v="L"/>
    <n v="0"/>
    <x v="1"/>
    <n v="0"/>
  </r>
  <r>
    <x v="9"/>
    <m/>
    <m/>
    <m/>
    <s v="L"/>
    <n v="0"/>
    <x v="1"/>
    <n v="0"/>
  </r>
  <r>
    <x v="8"/>
    <m/>
    <m/>
    <m/>
    <s v="L"/>
    <n v="0"/>
    <x v="1"/>
    <n v="0"/>
  </r>
  <r>
    <x v="7"/>
    <m/>
    <m/>
    <m/>
    <s v="L"/>
    <n v="0"/>
    <x v="1"/>
    <n v="0"/>
  </r>
  <r>
    <x v="10"/>
    <m/>
    <m/>
    <m/>
    <s v="L"/>
    <n v="0"/>
    <x v="1"/>
    <n v="0"/>
  </r>
  <r>
    <x v="5"/>
    <m/>
    <m/>
    <m/>
    <s v="W"/>
    <n v="0"/>
    <x v="0"/>
    <n v="0"/>
  </r>
  <r>
    <x v="5"/>
    <m/>
    <m/>
    <m/>
    <s v="D"/>
    <n v="0"/>
    <x v="2"/>
    <n v="0"/>
  </r>
  <r>
    <x v="5"/>
    <m/>
    <m/>
    <m/>
    <m/>
    <m/>
    <x v="3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m/>
    <n v="8"/>
    <n v="24"/>
    <s v="L"/>
    <n v="-11"/>
    <s v="W"/>
    <n v="11"/>
  </r>
  <r>
    <x v="1"/>
    <m/>
    <m/>
    <m/>
    <s v="L"/>
    <n v="0"/>
    <s v="L"/>
    <n v="0"/>
  </r>
  <r>
    <x v="2"/>
    <m/>
    <n v="0"/>
    <n v="13"/>
    <s v="W"/>
    <n v="13"/>
    <s v="L"/>
    <n v="-13"/>
  </r>
  <r>
    <x v="3"/>
    <m/>
    <n v="8"/>
    <n v="40"/>
    <s v="L"/>
    <n v="-21"/>
    <s v="W"/>
    <n v="21"/>
  </r>
  <r>
    <x v="4"/>
    <m/>
    <n v="8"/>
    <n v="23"/>
    <s v="L"/>
    <n v="-5"/>
    <s v="W"/>
    <n v="5"/>
  </r>
  <r>
    <x v="1"/>
    <m/>
    <m/>
    <m/>
    <s v="L"/>
    <n v="0"/>
    <s v="L"/>
    <n v="0"/>
  </r>
  <r>
    <x v="5"/>
    <m/>
    <n v="0"/>
    <n v="9"/>
    <s v="W"/>
    <n v="24"/>
    <s v="L"/>
    <n v="-24"/>
  </r>
  <r>
    <x v="6"/>
    <m/>
    <n v="0"/>
    <n v="18"/>
    <s v="W"/>
    <n v="6"/>
    <s v="L"/>
    <n v="-6"/>
  </r>
  <r>
    <x v="7"/>
    <m/>
    <n v="6"/>
    <n v="24"/>
    <s v="L"/>
    <n v="-7"/>
    <s v="W"/>
    <n v="7"/>
  </r>
  <r>
    <x v="2"/>
    <m/>
    <n v="0"/>
    <n v="8"/>
    <s v="W"/>
    <n v="16"/>
    <s v="L"/>
    <n v="-16"/>
  </r>
  <r>
    <x v="1"/>
    <m/>
    <m/>
    <m/>
    <s v="L"/>
    <n v="0"/>
    <s v="L"/>
    <n v="0"/>
  </r>
  <r>
    <x v="3"/>
    <m/>
    <n v="6"/>
    <n v="26"/>
    <s v="L"/>
    <n v="-5"/>
    <s v="W"/>
    <n v="5"/>
  </r>
  <r>
    <x v="4"/>
    <m/>
    <n v="2"/>
    <n v="21"/>
    <s v="W"/>
    <n v="5"/>
    <s v="L"/>
    <n v="-5"/>
  </r>
  <r>
    <x v="8"/>
    <m/>
    <n v="2"/>
    <n v="22"/>
    <s v="W"/>
    <n v="1"/>
    <s v="L"/>
    <n v="-1"/>
  </r>
  <r>
    <x v="1"/>
    <m/>
    <m/>
    <m/>
    <s v="L"/>
    <n v="0"/>
    <s v="L"/>
    <n v="0"/>
  </r>
  <r>
    <x v="8"/>
    <m/>
    <n v="8"/>
    <n v="29"/>
    <s v="L"/>
    <n v="-11"/>
    <s v="W"/>
    <n v="11"/>
  </r>
  <r>
    <x v="1"/>
    <m/>
    <m/>
    <m/>
    <s v="L"/>
    <n v="0"/>
    <s v="L"/>
    <n v="0"/>
  </r>
  <r>
    <x v="5"/>
    <m/>
    <n v="1"/>
    <n v="16"/>
    <s v="W"/>
    <n v="7"/>
    <s v="L"/>
    <n v="-7"/>
  </r>
  <r>
    <x v="2"/>
    <m/>
    <n v="2"/>
    <n v="17"/>
    <s v="W"/>
    <n v="5"/>
    <s v="L"/>
    <n v="-5"/>
  </r>
  <r>
    <x v="6"/>
    <m/>
    <n v="0"/>
    <n v="20"/>
    <s v="W"/>
    <n v="8"/>
    <s v="L"/>
    <n v="-8"/>
  </r>
  <r>
    <x v="3"/>
    <m/>
    <n v="2"/>
    <n v="21"/>
    <s v="W"/>
    <n v="3"/>
    <s v="L"/>
    <n v="-3"/>
  </r>
  <r>
    <x v="1"/>
    <m/>
    <m/>
    <m/>
    <s v="L"/>
    <n v="0"/>
    <s v="L"/>
    <n v="0"/>
  </r>
  <r>
    <x v="0"/>
    <m/>
    <n v="2"/>
    <n v="12"/>
    <s v="W"/>
    <n v="13"/>
    <s v="L"/>
    <n v="-13"/>
  </r>
  <r>
    <x v="8"/>
    <m/>
    <n v="0"/>
    <n v="16"/>
    <s v="W"/>
    <n v="15"/>
    <s v="L"/>
    <n v="-15"/>
  </r>
  <r>
    <x v="9"/>
    <m/>
    <n v="6"/>
    <n v="22"/>
    <s v="L"/>
    <n v="-2"/>
    <s v="W"/>
    <n v="2"/>
  </r>
  <r>
    <x v="7"/>
    <m/>
    <n v="8"/>
    <n v="25"/>
    <s v="L"/>
    <n v="-6"/>
    <s v="W"/>
    <n v="6"/>
  </r>
  <r>
    <x v="1"/>
    <m/>
    <m/>
    <m/>
    <s v="L"/>
    <n v="0"/>
    <s v="L"/>
    <n v="0"/>
  </r>
  <r>
    <x v="5"/>
    <m/>
    <n v="0"/>
    <n v="13"/>
    <s v="W"/>
    <n v="22"/>
    <s v="L"/>
    <n v="-22"/>
  </r>
  <r>
    <x v="2"/>
    <m/>
    <n v="6"/>
    <n v="26"/>
    <s v="L"/>
    <n v="-2"/>
    <s v="W"/>
    <n v="2"/>
  </r>
  <r>
    <x v="1"/>
    <m/>
    <m/>
    <m/>
    <s v="L"/>
    <n v="0"/>
    <s v="L"/>
    <n v="0"/>
  </r>
  <r>
    <x v="7"/>
    <m/>
    <n v="0"/>
    <n v="18"/>
    <s v="W"/>
    <n v="9"/>
    <s v="L"/>
    <n v="-9"/>
  </r>
  <r>
    <x v="0"/>
    <m/>
    <n v="2"/>
    <n v="18"/>
    <s v="W"/>
    <n v="13"/>
    <s v="L"/>
    <n v="-13"/>
  </r>
  <r>
    <x v="1"/>
    <m/>
    <m/>
    <m/>
    <s v="L"/>
    <n v="0"/>
    <s v="L"/>
    <n v="0"/>
  </r>
  <r>
    <x v="9"/>
    <m/>
    <n v="2"/>
    <n v="18"/>
    <s v="W"/>
    <n v="3"/>
    <s v="L"/>
    <n v="-3"/>
  </r>
  <r>
    <x v="4"/>
    <m/>
    <n v="2"/>
    <n v="25"/>
    <s v="W"/>
    <n v="6"/>
    <s v="L"/>
    <n v="-6"/>
  </r>
  <r>
    <x v="1"/>
    <m/>
    <m/>
    <m/>
    <s v="L"/>
    <n v="0"/>
    <s v="L"/>
    <n v="0"/>
  </r>
  <r>
    <x v="3"/>
    <m/>
    <n v="6"/>
    <n v="22"/>
    <s v="L"/>
    <n v="-1"/>
    <s v="W"/>
    <n v="1"/>
  </r>
  <r>
    <x v="5"/>
    <m/>
    <n v="0"/>
    <n v="17"/>
    <s v="W"/>
    <n v="13"/>
    <s v="L"/>
    <n v="-13"/>
  </r>
  <r>
    <x v="8"/>
    <m/>
    <n v="6"/>
    <n v="26"/>
    <s v="L"/>
    <n v="-5"/>
    <s v="W"/>
    <n v="5"/>
  </r>
  <r>
    <x v="0"/>
    <m/>
    <n v="0"/>
    <n v="12"/>
    <s v="W"/>
    <n v="34"/>
    <s v="L"/>
    <n v="-34"/>
  </r>
  <r>
    <x v="1"/>
    <m/>
    <m/>
    <m/>
    <s v="L"/>
    <n v="0"/>
    <s v="L"/>
    <n v="0"/>
  </r>
  <r>
    <x v="6"/>
    <m/>
    <n v="7"/>
    <n v="22"/>
    <s v="L"/>
    <n v="-5"/>
    <s v="W"/>
    <n v="5"/>
  </r>
  <r>
    <x v="3"/>
    <m/>
    <n v="7"/>
    <n v="24"/>
    <s v="L"/>
    <n v="-6"/>
    <s v="W"/>
    <n v="6"/>
  </r>
  <r>
    <x v="7"/>
    <m/>
    <n v="0"/>
    <n v="17"/>
    <s v="W"/>
    <n v="6"/>
    <s v="L"/>
    <n v="-6"/>
  </r>
  <r>
    <x v="4"/>
    <m/>
    <n v="6"/>
    <n v="26"/>
    <s v="L"/>
    <n v="-3"/>
    <s v="W"/>
    <n v="3"/>
  </r>
  <r>
    <x v="1"/>
    <m/>
    <m/>
    <m/>
    <s v="L"/>
    <n v="0"/>
    <s v="L"/>
    <n v="0"/>
  </r>
  <r>
    <x v="0"/>
    <m/>
    <n v="0"/>
    <n v="16"/>
    <s v="W"/>
    <n v="7"/>
    <s v="L"/>
    <n v="-7"/>
  </r>
  <r>
    <x v="1"/>
    <m/>
    <m/>
    <m/>
    <s v="L"/>
    <n v="0"/>
    <s v="L"/>
    <n v="0"/>
  </r>
  <r>
    <x v="4"/>
    <m/>
    <m/>
    <m/>
    <s v="L"/>
    <n v="0"/>
    <s v="L"/>
    <n v="0"/>
  </r>
  <r>
    <x v="9"/>
    <m/>
    <m/>
    <m/>
    <s v="L"/>
    <n v="0"/>
    <s v="L"/>
    <n v="0"/>
  </r>
  <r>
    <x v="3"/>
    <m/>
    <m/>
    <m/>
    <s v="L"/>
    <n v="0"/>
    <s v="L"/>
    <n v="0"/>
  </r>
  <r>
    <x v="8"/>
    <m/>
    <m/>
    <m/>
    <s v="L"/>
    <n v="0"/>
    <s v="L"/>
    <n v="0"/>
  </r>
  <r>
    <x v="1"/>
    <m/>
    <m/>
    <m/>
    <s v="L"/>
    <n v="0"/>
    <s v="L"/>
    <n v="0"/>
  </r>
  <r>
    <x v="2"/>
    <m/>
    <m/>
    <m/>
    <s v="L"/>
    <n v="0"/>
    <s v="L"/>
    <n v="0"/>
  </r>
  <r>
    <x v="6"/>
    <m/>
    <m/>
    <m/>
    <s v="L"/>
    <n v="0"/>
    <s v="L"/>
    <n v="0"/>
  </r>
  <r>
    <x v="5"/>
    <m/>
    <m/>
    <m/>
    <s v="L"/>
    <n v="0"/>
    <s v="L"/>
    <n v="0"/>
  </r>
  <r>
    <x v="7"/>
    <m/>
    <m/>
    <m/>
    <s v="L"/>
    <n v="0"/>
    <s v="L"/>
    <n v="0"/>
  </r>
  <r>
    <x v="1"/>
    <m/>
    <m/>
    <m/>
    <s v="L"/>
    <n v="0"/>
    <s v="L"/>
    <n v="0"/>
  </r>
  <r>
    <x v="8"/>
    <m/>
    <m/>
    <m/>
    <s v="L"/>
    <n v="0"/>
    <s v="L"/>
    <n v="0"/>
  </r>
  <r>
    <x v="4"/>
    <m/>
    <m/>
    <m/>
    <s v="L"/>
    <n v="0"/>
    <s v="L"/>
    <n v="0"/>
  </r>
  <r>
    <x v="9"/>
    <m/>
    <m/>
    <m/>
    <s v="L"/>
    <n v="0"/>
    <s v="L"/>
    <n v="0"/>
  </r>
  <r>
    <x v="0"/>
    <m/>
    <m/>
    <m/>
    <s v="L"/>
    <n v="0"/>
    <s v="L"/>
    <n v="0"/>
  </r>
  <r>
    <x v="9"/>
    <m/>
    <m/>
    <m/>
    <s v="L"/>
    <n v="0"/>
    <s v="L"/>
    <n v="0"/>
  </r>
  <r>
    <x v="1"/>
    <m/>
    <m/>
    <m/>
    <s v="L"/>
    <n v="0"/>
    <s v="L"/>
    <n v="0"/>
  </r>
  <r>
    <x v="3"/>
    <m/>
    <m/>
    <m/>
    <s v="L"/>
    <n v="0"/>
    <s v="L"/>
    <n v="0"/>
  </r>
  <r>
    <x v="1"/>
    <m/>
    <m/>
    <m/>
    <s v="L"/>
    <n v="0"/>
    <s v="L"/>
    <n v="0"/>
  </r>
  <r>
    <x v="2"/>
    <m/>
    <m/>
    <m/>
    <s v="L"/>
    <n v="0"/>
    <s v="L"/>
    <n v="0"/>
  </r>
  <r>
    <x v="6"/>
    <m/>
    <m/>
    <m/>
    <s v="L"/>
    <n v="0"/>
    <s v="L"/>
    <n v="0"/>
  </r>
  <r>
    <x v="5"/>
    <m/>
    <m/>
    <m/>
    <s v="L"/>
    <n v="0"/>
    <s v="L"/>
    <n v="0"/>
  </r>
  <r>
    <x v="1"/>
    <m/>
    <m/>
    <m/>
    <s v="L"/>
    <n v="0"/>
    <s v="L"/>
    <n v="0"/>
  </r>
  <r>
    <x v="9"/>
    <m/>
    <m/>
    <m/>
    <s v="L"/>
    <n v="0"/>
    <s v="L"/>
    <n v="0"/>
  </r>
  <r>
    <x v="0"/>
    <m/>
    <m/>
    <m/>
    <s v="L"/>
    <n v="0"/>
    <s v="L"/>
    <n v="0"/>
  </r>
  <r>
    <x v="4"/>
    <m/>
    <m/>
    <m/>
    <s v="L"/>
    <n v="0"/>
    <s v="L"/>
    <n v="0"/>
  </r>
  <r>
    <x v="7"/>
    <m/>
    <m/>
    <m/>
    <s v="L"/>
    <n v="0"/>
    <s v="L"/>
    <n v="0"/>
  </r>
  <r>
    <x v="1"/>
    <m/>
    <m/>
    <m/>
    <s v="L"/>
    <n v="0"/>
    <s v="L"/>
    <n v="0"/>
  </r>
  <r>
    <x v="8"/>
    <m/>
    <m/>
    <m/>
    <s v="L"/>
    <n v="0"/>
    <s v="L"/>
    <n v="0"/>
  </r>
  <r>
    <x v="2"/>
    <m/>
    <m/>
    <m/>
    <s v="L"/>
    <n v="0"/>
    <s v="L"/>
    <n v="0"/>
  </r>
  <r>
    <x v="3"/>
    <m/>
    <m/>
    <m/>
    <s v="L"/>
    <n v="0"/>
    <s v="L"/>
    <n v="0"/>
  </r>
  <r>
    <x v="6"/>
    <m/>
    <m/>
    <m/>
    <s v="L"/>
    <n v="0"/>
    <s v="L"/>
    <n v="0"/>
  </r>
  <r>
    <x v="1"/>
    <m/>
    <m/>
    <m/>
    <s v="L"/>
    <n v="0"/>
    <s v="L"/>
    <n v="0"/>
  </r>
  <r>
    <x v="9"/>
    <m/>
    <m/>
    <m/>
    <s v="L"/>
    <n v="0"/>
    <s v="L"/>
    <n v="0"/>
  </r>
  <r>
    <x v="1"/>
    <m/>
    <m/>
    <m/>
    <s v="L"/>
    <n v="0"/>
    <s v="L"/>
    <n v="0"/>
  </r>
  <r>
    <x v="7"/>
    <m/>
    <m/>
    <m/>
    <s v="L"/>
    <n v="0"/>
    <s v="L"/>
    <n v="0"/>
  </r>
  <r>
    <x v="4"/>
    <m/>
    <m/>
    <m/>
    <s v="L"/>
    <n v="0"/>
    <s v="L"/>
    <n v="0"/>
  </r>
  <r>
    <x v="6"/>
    <m/>
    <m/>
    <m/>
    <s v="L"/>
    <n v="0"/>
    <s v="L"/>
    <n v="0"/>
  </r>
  <r>
    <x v="1"/>
    <m/>
    <m/>
    <m/>
    <s v="L"/>
    <n v="0"/>
    <s v="L"/>
    <n v="0"/>
  </r>
  <r>
    <x v="8"/>
    <m/>
    <m/>
    <m/>
    <s v="L"/>
    <n v="0"/>
    <s v="L"/>
    <n v="0"/>
  </r>
  <r>
    <x v="2"/>
    <m/>
    <m/>
    <m/>
    <s v="L"/>
    <n v="0"/>
    <s v="L"/>
    <n v="0"/>
  </r>
  <r>
    <x v="0"/>
    <m/>
    <m/>
    <m/>
    <s v="L"/>
    <n v="0"/>
    <s v="L"/>
    <n v="0"/>
  </r>
  <r>
    <x v="5"/>
    <m/>
    <m/>
    <m/>
    <s v="L"/>
    <n v="0"/>
    <s v="L"/>
    <n v="0"/>
  </r>
  <r>
    <x v="1"/>
    <m/>
    <m/>
    <m/>
    <s v="L"/>
    <n v="0"/>
    <s v="L"/>
    <n v="0"/>
  </r>
  <r>
    <x v="5"/>
    <m/>
    <m/>
    <m/>
    <s v="L"/>
    <n v="0"/>
    <s v="L"/>
    <n v="0"/>
  </r>
  <r>
    <x v="6"/>
    <m/>
    <m/>
    <m/>
    <s v="L"/>
    <n v="0"/>
    <s v="L"/>
    <n v="0"/>
  </r>
  <r>
    <x v="7"/>
    <m/>
    <m/>
    <m/>
    <s v="L"/>
    <n v="0"/>
    <s v="L"/>
    <n v="0"/>
  </r>
  <r>
    <x v="9"/>
    <m/>
    <m/>
    <m/>
    <s v="L"/>
    <n v="0"/>
    <s v="L"/>
    <n v="0"/>
  </r>
  <r>
    <x v="1"/>
    <m/>
    <m/>
    <m/>
    <s v="L"/>
    <n v="0"/>
    <s v="L"/>
    <n v="0"/>
  </r>
  <r>
    <x v="1"/>
    <m/>
    <m/>
    <m/>
    <s v="D"/>
    <n v="0"/>
    <s v="D"/>
    <n v="0"/>
  </r>
  <r>
    <x v="1"/>
    <m/>
    <m/>
    <m/>
    <m/>
    <m/>
    <m/>
    <m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m/>
    <n v="8"/>
    <n v="24"/>
    <s v="L"/>
    <n v="-11"/>
    <x v="0"/>
  </r>
  <r>
    <x v="1"/>
    <m/>
    <m/>
    <m/>
    <s v="L"/>
    <n v="0"/>
    <x v="1"/>
  </r>
  <r>
    <x v="2"/>
    <m/>
    <n v="0"/>
    <n v="13"/>
    <s v="W"/>
    <n v="13"/>
    <x v="1"/>
  </r>
  <r>
    <x v="3"/>
    <m/>
    <n v="8"/>
    <n v="40"/>
    <s v="L"/>
    <n v="-21"/>
    <x v="0"/>
  </r>
  <r>
    <x v="4"/>
    <m/>
    <n v="8"/>
    <n v="23"/>
    <s v="L"/>
    <n v="-5"/>
    <x v="0"/>
  </r>
  <r>
    <x v="1"/>
    <m/>
    <m/>
    <m/>
    <s v="L"/>
    <n v="0"/>
    <x v="1"/>
  </r>
  <r>
    <x v="5"/>
    <m/>
    <n v="0"/>
    <n v="9"/>
    <s v="W"/>
    <n v="24"/>
    <x v="1"/>
  </r>
  <r>
    <x v="6"/>
    <m/>
    <n v="0"/>
    <n v="18"/>
    <s v="W"/>
    <n v="6"/>
    <x v="1"/>
  </r>
  <r>
    <x v="7"/>
    <m/>
    <n v="6"/>
    <n v="24"/>
    <s v="L"/>
    <n v="-7"/>
    <x v="0"/>
  </r>
  <r>
    <x v="2"/>
    <m/>
    <n v="0"/>
    <n v="8"/>
    <s v="W"/>
    <n v="16"/>
    <x v="1"/>
  </r>
  <r>
    <x v="1"/>
    <m/>
    <m/>
    <m/>
    <s v="L"/>
    <n v="0"/>
    <x v="1"/>
  </r>
  <r>
    <x v="3"/>
    <m/>
    <n v="6"/>
    <n v="26"/>
    <s v="L"/>
    <n v="-5"/>
    <x v="0"/>
  </r>
  <r>
    <x v="4"/>
    <m/>
    <n v="2"/>
    <n v="21"/>
    <s v="W"/>
    <n v="5"/>
    <x v="1"/>
  </r>
  <r>
    <x v="8"/>
    <m/>
    <n v="2"/>
    <n v="22"/>
    <s v="W"/>
    <n v="1"/>
    <x v="1"/>
  </r>
  <r>
    <x v="1"/>
    <m/>
    <m/>
    <m/>
    <s v="L"/>
    <n v="0"/>
    <x v="1"/>
  </r>
  <r>
    <x v="8"/>
    <m/>
    <n v="8"/>
    <n v="29"/>
    <s v="L"/>
    <n v="-11"/>
    <x v="0"/>
  </r>
  <r>
    <x v="1"/>
    <m/>
    <m/>
    <m/>
    <s v="L"/>
    <n v="0"/>
    <x v="1"/>
  </r>
  <r>
    <x v="5"/>
    <m/>
    <n v="1"/>
    <n v="16"/>
    <s v="W"/>
    <n v="7"/>
    <x v="1"/>
  </r>
  <r>
    <x v="2"/>
    <m/>
    <n v="2"/>
    <n v="17"/>
    <s v="W"/>
    <n v="5"/>
    <x v="1"/>
  </r>
  <r>
    <x v="6"/>
    <m/>
    <n v="0"/>
    <n v="20"/>
    <s v="W"/>
    <n v="8"/>
    <x v="1"/>
  </r>
  <r>
    <x v="3"/>
    <m/>
    <n v="2"/>
    <n v="21"/>
    <s v="W"/>
    <n v="3"/>
    <x v="1"/>
  </r>
  <r>
    <x v="1"/>
    <m/>
    <m/>
    <m/>
    <s v="L"/>
    <n v="0"/>
    <x v="1"/>
  </r>
  <r>
    <x v="0"/>
    <m/>
    <n v="2"/>
    <n v="12"/>
    <s v="W"/>
    <n v="13"/>
    <x v="1"/>
  </r>
  <r>
    <x v="8"/>
    <m/>
    <n v="0"/>
    <n v="16"/>
    <s v="W"/>
    <n v="15"/>
    <x v="1"/>
  </r>
  <r>
    <x v="9"/>
    <m/>
    <n v="6"/>
    <n v="22"/>
    <s v="L"/>
    <n v="-2"/>
    <x v="0"/>
  </r>
  <r>
    <x v="7"/>
    <m/>
    <n v="8"/>
    <n v="25"/>
    <s v="L"/>
    <n v="-6"/>
    <x v="0"/>
  </r>
  <r>
    <x v="1"/>
    <m/>
    <m/>
    <m/>
    <s v="L"/>
    <n v="0"/>
    <x v="1"/>
  </r>
  <r>
    <x v="5"/>
    <m/>
    <n v="0"/>
    <n v="13"/>
    <s v="W"/>
    <n v="22"/>
    <x v="1"/>
  </r>
  <r>
    <x v="2"/>
    <m/>
    <n v="6"/>
    <n v="26"/>
    <s v="L"/>
    <n v="-2"/>
    <x v="0"/>
  </r>
  <r>
    <x v="1"/>
    <m/>
    <m/>
    <m/>
    <s v="L"/>
    <n v="0"/>
    <x v="1"/>
  </r>
  <r>
    <x v="7"/>
    <m/>
    <n v="0"/>
    <n v="18"/>
    <s v="W"/>
    <n v="9"/>
    <x v="1"/>
  </r>
  <r>
    <x v="0"/>
    <m/>
    <n v="2"/>
    <n v="18"/>
    <s v="W"/>
    <n v="13"/>
    <x v="1"/>
  </r>
  <r>
    <x v="1"/>
    <m/>
    <m/>
    <m/>
    <s v="L"/>
    <n v="0"/>
    <x v="1"/>
  </r>
  <r>
    <x v="9"/>
    <m/>
    <n v="2"/>
    <n v="18"/>
    <s v="W"/>
    <n v="3"/>
    <x v="1"/>
  </r>
  <r>
    <x v="4"/>
    <m/>
    <n v="2"/>
    <n v="25"/>
    <s v="W"/>
    <n v="6"/>
    <x v="1"/>
  </r>
  <r>
    <x v="1"/>
    <m/>
    <m/>
    <m/>
    <s v="L"/>
    <n v="0"/>
    <x v="1"/>
  </r>
  <r>
    <x v="3"/>
    <m/>
    <n v="6"/>
    <n v="22"/>
    <s v="L"/>
    <n v="-1"/>
    <x v="0"/>
  </r>
  <r>
    <x v="5"/>
    <m/>
    <n v="0"/>
    <n v="17"/>
    <s v="W"/>
    <n v="13"/>
    <x v="1"/>
  </r>
  <r>
    <x v="8"/>
    <m/>
    <n v="6"/>
    <n v="26"/>
    <s v="L"/>
    <n v="-5"/>
    <x v="0"/>
  </r>
  <r>
    <x v="0"/>
    <m/>
    <n v="0"/>
    <n v="12"/>
    <s v="W"/>
    <n v="34"/>
    <x v="1"/>
  </r>
  <r>
    <x v="1"/>
    <m/>
    <m/>
    <m/>
    <s v="L"/>
    <n v="0"/>
    <x v="1"/>
  </r>
  <r>
    <x v="6"/>
    <m/>
    <n v="7"/>
    <n v="22"/>
    <s v="L"/>
    <n v="-5"/>
    <x v="0"/>
  </r>
  <r>
    <x v="3"/>
    <m/>
    <n v="7"/>
    <n v="24"/>
    <s v="L"/>
    <n v="-6"/>
    <x v="0"/>
  </r>
  <r>
    <x v="7"/>
    <m/>
    <n v="0"/>
    <n v="17"/>
    <s v="W"/>
    <n v="6"/>
    <x v="1"/>
  </r>
  <r>
    <x v="4"/>
    <m/>
    <n v="6"/>
    <n v="26"/>
    <s v="L"/>
    <n v="-3"/>
    <x v="0"/>
  </r>
  <r>
    <x v="1"/>
    <m/>
    <m/>
    <m/>
    <s v="L"/>
    <n v="0"/>
    <x v="1"/>
  </r>
  <r>
    <x v="0"/>
    <m/>
    <n v="0"/>
    <n v="16"/>
    <s v="W"/>
    <n v="7"/>
    <x v="1"/>
  </r>
  <r>
    <x v="1"/>
    <m/>
    <m/>
    <m/>
    <s v="L"/>
    <n v="0"/>
    <x v="1"/>
  </r>
  <r>
    <x v="4"/>
    <m/>
    <m/>
    <m/>
    <s v="L"/>
    <n v="0"/>
    <x v="1"/>
  </r>
  <r>
    <x v="9"/>
    <m/>
    <m/>
    <m/>
    <s v="L"/>
    <n v="0"/>
    <x v="1"/>
  </r>
  <r>
    <x v="3"/>
    <m/>
    <m/>
    <m/>
    <s v="L"/>
    <n v="0"/>
    <x v="1"/>
  </r>
  <r>
    <x v="8"/>
    <m/>
    <m/>
    <m/>
    <s v="L"/>
    <n v="0"/>
    <x v="1"/>
  </r>
  <r>
    <x v="1"/>
    <m/>
    <m/>
    <m/>
    <s v="L"/>
    <n v="0"/>
    <x v="1"/>
  </r>
  <r>
    <x v="2"/>
    <m/>
    <m/>
    <m/>
    <s v="L"/>
    <n v="0"/>
    <x v="1"/>
  </r>
  <r>
    <x v="6"/>
    <m/>
    <m/>
    <m/>
    <s v="L"/>
    <n v="0"/>
    <x v="1"/>
  </r>
  <r>
    <x v="5"/>
    <m/>
    <m/>
    <m/>
    <s v="L"/>
    <n v="0"/>
    <x v="1"/>
  </r>
  <r>
    <x v="7"/>
    <m/>
    <m/>
    <m/>
    <s v="L"/>
    <n v="0"/>
    <x v="1"/>
  </r>
  <r>
    <x v="1"/>
    <m/>
    <m/>
    <m/>
    <s v="L"/>
    <n v="0"/>
    <x v="1"/>
  </r>
  <r>
    <x v="8"/>
    <m/>
    <m/>
    <m/>
    <s v="L"/>
    <n v="0"/>
    <x v="1"/>
  </r>
  <r>
    <x v="4"/>
    <m/>
    <m/>
    <m/>
    <s v="L"/>
    <n v="0"/>
    <x v="1"/>
  </r>
  <r>
    <x v="9"/>
    <m/>
    <m/>
    <m/>
    <s v="L"/>
    <n v="0"/>
    <x v="1"/>
  </r>
  <r>
    <x v="0"/>
    <m/>
    <m/>
    <m/>
    <s v="L"/>
    <n v="0"/>
    <x v="1"/>
  </r>
  <r>
    <x v="9"/>
    <m/>
    <m/>
    <m/>
    <s v="L"/>
    <n v="0"/>
    <x v="1"/>
  </r>
  <r>
    <x v="1"/>
    <m/>
    <m/>
    <m/>
    <s v="L"/>
    <n v="0"/>
    <x v="1"/>
  </r>
  <r>
    <x v="3"/>
    <m/>
    <m/>
    <m/>
    <s v="L"/>
    <n v="0"/>
    <x v="1"/>
  </r>
  <r>
    <x v="1"/>
    <m/>
    <m/>
    <m/>
    <s v="L"/>
    <n v="0"/>
    <x v="1"/>
  </r>
  <r>
    <x v="2"/>
    <m/>
    <m/>
    <m/>
    <s v="L"/>
    <n v="0"/>
    <x v="1"/>
  </r>
  <r>
    <x v="6"/>
    <m/>
    <m/>
    <m/>
    <s v="L"/>
    <n v="0"/>
    <x v="1"/>
  </r>
  <r>
    <x v="5"/>
    <m/>
    <m/>
    <m/>
    <s v="L"/>
    <n v="0"/>
    <x v="1"/>
  </r>
  <r>
    <x v="1"/>
    <m/>
    <m/>
    <m/>
    <s v="L"/>
    <n v="0"/>
    <x v="1"/>
  </r>
  <r>
    <x v="9"/>
    <m/>
    <m/>
    <m/>
    <s v="L"/>
    <n v="0"/>
    <x v="1"/>
  </r>
  <r>
    <x v="0"/>
    <m/>
    <m/>
    <m/>
    <s v="L"/>
    <n v="0"/>
    <x v="1"/>
  </r>
  <r>
    <x v="4"/>
    <m/>
    <m/>
    <m/>
    <s v="L"/>
    <n v="0"/>
    <x v="1"/>
  </r>
  <r>
    <x v="7"/>
    <m/>
    <m/>
    <m/>
    <s v="L"/>
    <n v="0"/>
    <x v="1"/>
  </r>
  <r>
    <x v="1"/>
    <m/>
    <m/>
    <m/>
    <s v="L"/>
    <n v="0"/>
    <x v="1"/>
  </r>
  <r>
    <x v="8"/>
    <m/>
    <m/>
    <m/>
    <s v="L"/>
    <n v="0"/>
    <x v="1"/>
  </r>
  <r>
    <x v="2"/>
    <m/>
    <m/>
    <m/>
    <s v="L"/>
    <n v="0"/>
    <x v="1"/>
  </r>
  <r>
    <x v="3"/>
    <m/>
    <m/>
    <m/>
    <s v="L"/>
    <n v="0"/>
    <x v="1"/>
  </r>
  <r>
    <x v="6"/>
    <m/>
    <m/>
    <m/>
    <s v="L"/>
    <n v="0"/>
    <x v="1"/>
  </r>
  <r>
    <x v="1"/>
    <m/>
    <m/>
    <m/>
    <s v="L"/>
    <n v="0"/>
    <x v="1"/>
  </r>
  <r>
    <x v="9"/>
    <m/>
    <m/>
    <m/>
    <s v="L"/>
    <n v="0"/>
    <x v="1"/>
  </r>
  <r>
    <x v="1"/>
    <m/>
    <m/>
    <m/>
    <s v="L"/>
    <n v="0"/>
    <x v="1"/>
  </r>
  <r>
    <x v="7"/>
    <m/>
    <m/>
    <m/>
    <s v="L"/>
    <n v="0"/>
    <x v="1"/>
  </r>
  <r>
    <x v="4"/>
    <m/>
    <m/>
    <m/>
    <s v="L"/>
    <n v="0"/>
    <x v="1"/>
  </r>
  <r>
    <x v="6"/>
    <m/>
    <m/>
    <m/>
    <s v="L"/>
    <n v="0"/>
    <x v="1"/>
  </r>
  <r>
    <x v="1"/>
    <m/>
    <m/>
    <m/>
    <s v="L"/>
    <n v="0"/>
    <x v="1"/>
  </r>
  <r>
    <x v="8"/>
    <m/>
    <m/>
    <m/>
    <s v="L"/>
    <n v="0"/>
    <x v="1"/>
  </r>
  <r>
    <x v="2"/>
    <m/>
    <m/>
    <m/>
    <s v="L"/>
    <n v="0"/>
    <x v="1"/>
  </r>
  <r>
    <x v="0"/>
    <m/>
    <m/>
    <m/>
    <s v="L"/>
    <n v="0"/>
    <x v="1"/>
  </r>
  <r>
    <x v="5"/>
    <m/>
    <m/>
    <m/>
    <s v="L"/>
    <n v="0"/>
    <x v="1"/>
  </r>
  <r>
    <x v="1"/>
    <m/>
    <m/>
    <m/>
    <s v="L"/>
    <n v="0"/>
    <x v="1"/>
  </r>
  <r>
    <x v="5"/>
    <m/>
    <m/>
    <m/>
    <s v="L"/>
    <n v="0"/>
    <x v="1"/>
  </r>
  <r>
    <x v="6"/>
    <m/>
    <m/>
    <m/>
    <s v="L"/>
    <n v="0"/>
    <x v="1"/>
  </r>
  <r>
    <x v="7"/>
    <m/>
    <m/>
    <m/>
    <s v="L"/>
    <n v="0"/>
    <x v="1"/>
  </r>
  <r>
    <x v="9"/>
    <m/>
    <m/>
    <m/>
    <s v="L"/>
    <n v="0"/>
    <x v="1"/>
  </r>
  <r>
    <x v="1"/>
    <m/>
    <m/>
    <m/>
    <s v="L"/>
    <n v="0"/>
    <x v="1"/>
  </r>
  <r>
    <x v="1"/>
    <m/>
    <m/>
    <m/>
    <s v="D"/>
    <n v="0"/>
    <x v="2"/>
  </r>
  <r>
    <x v="1"/>
    <m/>
    <m/>
    <m/>
    <m/>
    <m/>
    <x v="3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m/>
    <n v="0"/>
    <x v="0"/>
    <s v="v"/>
    <s v="Stanford 'Blues'"/>
    <m/>
    <n v="8"/>
    <n v="24"/>
    <x v="0"/>
  </r>
  <r>
    <x v="1"/>
    <m/>
    <m/>
    <x v="1"/>
    <m/>
    <m/>
    <m/>
    <m/>
    <m/>
    <x v="0"/>
  </r>
  <r>
    <x v="2"/>
    <m/>
    <n v="8"/>
    <x v="2"/>
    <s v="v"/>
    <s v="Benson SMBC"/>
    <m/>
    <n v="0"/>
    <n v="13"/>
    <x v="1"/>
  </r>
  <r>
    <x v="3"/>
    <m/>
    <n v="0"/>
    <x v="3"/>
    <s v="v"/>
    <s v="Drayton 'Wasps'"/>
    <m/>
    <n v="8"/>
    <n v="40"/>
    <x v="0"/>
  </r>
  <r>
    <x v="4"/>
    <m/>
    <n v="0"/>
    <x v="4"/>
    <m/>
    <s v="Abingdon 'Park Rangers'"/>
    <m/>
    <n v="8"/>
    <n v="23"/>
    <x v="0"/>
  </r>
  <r>
    <x v="1"/>
    <m/>
    <m/>
    <x v="1"/>
    <m/>
    <m/>
    <m/>
    <m/>
    <m/>
    <x v="0"/>
  </r>
  <r>
    <x v="5"/>
    <m/>
    <n v="8"/>
    <x v="5"/>
    <s v="v"/>
    <s v="Kingston 'Kites'"/>
    <m/>
    <n v="0"/>
    <n v="9"/>
    <x v="1"/>
  </r>
  <r>
    <x v="6"/>
    <m/>
    <n v="8"/>
    <x v="6"/>
    <s v="v"/>
    <s v="Harwell 'Eagles'"/>
    <m/>
    <n v="0"/>
    <n v="18"/>
    <x v="1"/>
  </r>
  <r>
    <x v="4"/>
    <m/>
    <n v="2"/>
    <x v="7"/>
    <m/>
    <s v="Aston 'Astons'"/>
    <m/>
    <n v="6"/>
    <n v="24"/>
    <x v="0"/>
  </r>
  <r>
    <x v="7"/>
    <m/>
    <n v="8"/>
    <x v="6"/>
    <s v="v"/>
    <s v="Benson SMBC"/>
    <m/>
    <n v="0"/>
    <n v="8"/>
    <x v="1"/>
  </r>
  <r>
    <x v="1"/>
    <m/>
    <m/>
    <x v="1"/>
    <m/>
    <m/>
    <m/>
    <m/>
    <m/>
    <x v="0"/>
  </r>
  <r>
    <x v="8"/>
    <m/>
    <n v="2"/>
    <x v="8"/>
    <s v="v"/>
    <s v="Drayton 'Wasps'"/>
    <m/>
    <n v="6"/>
    <n v="26"/>
    <x v="0"/>
  </r>
  <r>
    <x v="0"/>
    <m/>
    <n v="6"/>
    <x v="2"/>
    <s v="v"/>
    <s v="Abingdon 'Park Rangers'"/>
    <m/>
    <n v="2"/>
    <n v="21"/>
    <x v="1"/>
  </r>
  <r>
    <x v="2"/>
    <m/>
    <n v="6"/>
    <x v="9"/>
    <m/>
    <s v="Didcot Bowls Club 'Red Kites'"/>
    <m/>
    <n v="2"/>
    <n v="22"/>
    <x v="1"/>
  </r>
  <r>
    <x v="1"/>
    <m/>
    <m/>
    <x v="1"/>
    <m/>
    <m/>
    <m/>
    <m/>
    <m/>
    <x v="0"/>
  </r>
  <r>
    <x v="7"/>
    <m/>
    <n v="0"/>
    <x v="4"/>
    <s v="v"/>
    <s v="Didcot Bowls Club 'Red Kites'"/>
    <m/>
    <n v="8"/>
    <n v="29"/>
    <x v="0"/>
  </r>
  <r>
    <x v="1"/>
    <m/>
    <m/>
    <x v="1"/>
    <m/>
    <m/>
    <m/>
    <m/>
    <m/>
    <x v="0"/>
  </r>
  <r>
    <x v="9"/>
    <m/>
    <n v="7"/>
    <x v="9"/>
    <s v="v"/>
    <s v="Kingston 'Kites'"/>
    <m/>
    <n v="1"/>
    <n v="16"/>
    <x v="1"/>
  </r>
  <r>
    <x v="6"/>
    <m/>
    <n v="6"/>
    <x v="10"/>
    <s v="v"/>
    <s v="Benson SMBC"/>
    <m/>
    <n v="2"/>
    <n v="17"/>
    <x v="1"/>
  </r>
  <r>
    <x v="4"/>
    <m/>
    <n v="8"/>
    <x v="11"/>
    <s v="v"/>
    <s v="Harwell 'Eagles'"/>
    <m/>
    <n v="0"/>
    <n v="20"/>
    <x v="1"/>
  </r>
  <r>
    <x v="7"/>
    <m/>
    <n v="6"/>
    <x v="6"/>
    <s v="v"/>
    <s v="Drayton 'Wasps'"/>
    <m/>
    <n v="2"/>
    <n v="21"/>
    <x v="1"/>
  </r>
  <r>
    <x v="1"/>
    <m/>
    <m/>
    <x v="1"/>
    <m/>
    <m/>
    <m/>
    <m/>
    <m/>
    <x v="0"/>
  </r>
  <r>
    <x v="8"/>
    <m/>
    <n v="6"/>
    <x v="12"/>
    <s v="v"/>
    <s v="Stanford 'Blues'"/>
    <m/>
    <n v="2"/>
    <n v="12"/>
    <x v="1"/>
  </r>
  <r>
    <x v="5"/>
    <m/>
    <n v="8"/>
    <x v="13"/>
    <s v="v"/>
    <s v="Didcot Bowls Club 'Red Kites'"/>
    <m/>
    <n v="0"/>
    <n v="16"/>
    <x v="1"/>
  </r>
  <r>
    <x v="2"/>
    <m/>
    <n v="2"/>
    <x v="14"/>
    <s v="v"/>
    <s v="Woodcote 'Wings'"/>
    <m/>
    <n v="6"/>
    <n v="22"/>
    <x v="0"/>
  </r>
  <r>
    <x v="3"/>
    <m/>
    <n v="0"/>
    <x v="3"/>
    <s v="v"/>
    <s v="Aston 'Astons'"/>
    <m/>
    <n v="8"/>
    <n v="25"/>
    <x v="0"/>
  </r>
  <r>
    <x v="1"/>
    <m/>
    <m/>
    <x v="1"/>
    <m/>
    <m/>
    <m/>
    <m/>
    <m/>
    <x v="0"/>
  </r>
  <r>
    <x v="0"/>
    <m/>
    <n v="8"/>
    <x v="15"/>
    <s v="v"/>
    <s v="Kingston 'Kites'"/>
    <m/>
    <n v="0"/>
    <n v="13"/>
    <x v="1"/>
  </r>
  <r>
    <x v="4"/>
    <m/>
    <n v="2"/>
    <x v="6"/>
    <s v="v"/>
    <s v="Benson SMBC"/>
    <m/>
    <n v="6"/>
    <n v="26"/>
    <x v="0"/>
  </r>
  <r>
    <x v="1"/>
    <m/>
    <m/>
    <x v="1"/>
    <m/>
    <m/>
    <m/>
    <m/>
    <m/>
    <x v="0"/>
  </r>
  <r>
    <x v="8"/>
    <m/>
    <n v="8"/>
    <x v="16"/>
    <s v="v"/>
    <s v="Aston 'Astons'"/>
    <m/>
    <n v="0"/>
    <n v="18"/>
    <x v="1"/>
  </r>
  <r>
    <x v="3"/>
    <m/>
    <n v="6"/>
    <x v="13"/>
    <s v="v"/>
    <s v="Stanford 'Blues'"/>
    <m/>
    <n v="2"/>
    <n v="18"/>
    <x v="1"/>
  </r>
  <r>
    <x v="1"/>
    <m/>
    <m/>
    <x v="1"/>
    <m/>
    <m/>
    <m/>
    <m/>
    <m/>
    <x v="0"/>
  </r>
  <r>
    <x v="5"/>
    <m/>
    <n v="6"/>
    <x v="8"/>
    <s v="v"/>
    <s v="Woodcote 'Wings'"/>
    <m/>
    <n v="2"/>
    <n v="18"/>
    <x v="1"/>
  </r>
  <r>
    <x v="3"/>
    <m/>
    <n v="6"/>
    <x v="13"/>
    <m/>
    <s v="Abingdon 'Park Rangers'"/>
    <m/>
    <n v="2"/>
    <n v="25"/>
    <x v="1"/>
  </r>
  <r>
    <x v="1"/>
    <m/>
    <m/>
    <x v="1"/>
    <m/>
    <m/>
    <m/>
    <m/>
    <m/>
    <x v="0"/>
  </r>
  <r>
    <x v="0"/>
    <m/>
    <n v="2"/>
    <x v="8"/>
    <s v="v"/>
    <s v="Drayton 'Wasps'"/>
    <m/>
    <n v="6"/>
    <n v="22"/>
    <x v="0"/>
  </r>
  <r>
    <x v="3"/>
    <m/>
    <n v="8"/>
    <x v="17"/>
    <s v="v"/>
    <s v="Kingston 'Kites'"/>
    <m/>
    <n v="0"/>
    <n v="17"/>
    <x v="1"/>
  </r>
  <r>
    <x v="4"/>
    <m/>
    <n v="2"/>
    <x v="8"/>
    <s v="v"/>
    <s v="Didcot Bowls Club 'Red Kites'"/>
    <m/>
    <n v="6"/>
    <n v="26"/>
    <x v="0"/>
  </r>
  <r>
    <x v="7"/>
    <m/>
    <n v="8"/>
    <x v="18"/>
    <s v="v"/>
    <s v="Stanford 'Blues'"/>
    <m/>
    <n v="0"/>
    <n v="12"/>
    <x v="1"/>
  </r>
  <r>
    <x v="1"/>
    <m/>
    <m/>
    <x v="1"/>
    <m/>
    <m/>
    <m/>
    <m/>
    <m/>
    <x v="0"/>
  </r>
  <r>
    <x v="8"/>
    <m/>
    <n v="1"/>
    <x v="7"/>
    <s v="v"/>
    <s v="Harwell 'Eagles'"/>
    <m/>
    <n v="7"/>
    <n v="22"/>
    <x v="0"/>
  </r>
  <r>
    <x v="9"/>
    <m/>
    <n v="1"/>
    <x v="4"/>
    <s v="v"/>
    <s v="Drayton 'Wasps'"/>
    <m/>
    <n v="7"/>
    <n v="24"/>
    <x v="0"/>
  </r>
  <r>
    <x v="6"/>
    <m/>
    <n v="8"/>
    <x v="9"/>
    <s v="v"/>
    <s v="Aston 'Astons'"/>
    <m/>
    <n v="0"/>
    <n v="17"/>
    <x v="1"/>
  </r>
  <r>
    <x v="2"/>
    <m/>
    <n v="2"/>
    <x v="9"/>
    <s v="v"/>
    <s v="Abingdon 'Park Rangers'"/>
    <m/>
    <n v="6"/>
    <n v="26"/>
    <x v="0"/>
  </r>
  <r>
    <x v="1"/>
    <m/>
    <m/>
    <x v="1"/>
    <m/>
    <m/>
    <m/>
    <m/>
    <m/>
    <x v="0"/>
  </r>
  <r>
    <x v="6"/>
    <m/>
    <n v="8"/>
    <x v="9"/>
    <s v="v"/>
    <s v="Stanford 'Blues'"/>
    <m/>
    <n v="0"/>
    <n v="16"/>
    <x v="1"/>
  </r>
  <r>
    <x v="1"/>
    <m/>
    <m/>
    <x v="1"/>
    <m/>
    <m/>
    <m/>
    <m/>
    <m/>
    <x v="0"/>
  </r>
  <r>
    <x v="8"/>
    <m/>
    <m/>
    <x v="1"/>
    <s v="v"/>
    <s v="Abingdon 'Park Rangers'"/>
    <m/>
    <m/>
    <m/>
    <x v="0"/>
  </r>
  <r>
    <x v="0"/>
    <m/>
    <m/>
    <x v="1"/>
    <s v="v"/>
    <s v="Woodcote 'Wings'"/>
    <m/>
    <m/>
    <m/>
    <x v="0"/>
  </r>
  <r>
    <x v="2"/>
    <m/>
    <m/>
    <x v="1"/>
    <s v="v"/>
    <s v="Drayton 'Wasps'"/>
    <m/>
    <m/>
    <m/>
    <x v="0"/>
  </r>
  <r>
    <x v="3"/>
    <m/>
    <m/>
    <x v="1"/>
    <s v="v"/>
    <s v="Didcot Bowls Club 'Red Kites'"/>
    <m/>
    <m/>
    <m/>
    <x v="0"/>
  </r>
  <r>
    <x v="1"/>
    <m/>
    <m/>
    <x v="1"/>
    <m/>
    <m/>
    <m/>
    <m/>
    <m/>
    <x v="0"/>
  </r>
  <r>
    <x v="5"/>
    <m/>
    <m/>
    <x v="1"/>
    <s v="v"/>
    <s v="Benson SMBC"/>
    <m/>
    <m/>
    <m/>
    <x v="0"/>
  </r>
  <r>
    <x v="9"/>
    <m/>
    <m/>
    <x v="1"/>
    <s v="v"/>
    <s v="Harwell 'Eagles'"/>
    <m/>
    <m/>
    <m/>
    <x v="0"/>
  </r>
  <r>
    <x v="6"/>
    <m/>
    <m/>
    <x v="1"/>
    <s v="v"/>
    <s v="Kingston 'Kites'"/>
    <m/>
    <m/>
    <m/>
    <x v="0"/>
  </r>
  <r>
    <x v="7"/>
    <m/>
    <m/>
    <x v="1"/>
    <s v="v"/>
    <s v="Aston 'Astons'"/>
    <m/>
    <m/>
    <m/>
    <x v="0"/>
  </r>
  <r>
    <x v="1"/>
    <m/>
    <m/>
    <x v="1"/>
    <m/>
    <m/>
    <m/>
    <m/>
    <m/>
    <x v="0"/>
  </r>
  <r>
    <x v="8"/>
    <m/>
    <m/>
    <x v="1"/>
    <s v="v"/>
    <s v="Didcot Bowls Club 'Red Kites'"/>
    <m/>
    <m/>
    <m/>
    <x v="0"/>
  </r>
  <r>
    <x v="5"/>
    <m/>
    <m/>
    <x v="1"/>
    <s v="v"/>
    <s v="Abingdon 'Park Rangers'"/>
    <m/>
    <m/>
    <m/>
    <x v="0"/>
  </r>
  <r>
    <x v="9"/>
    <m/>
    <m/>
    <x v="1"/>
    <s v="v"/>
    <s v="Woodcote 'Wings'"/>
    <m/>
    <m/>
    <m/>
    <x v="0"/>
  </r>
  <r>
    <x v="2"/>
    <m/>
    <m/>
    <x v="1"/>
    <s v="v"/>
    <s v="Stanford 'Blues'"/>
    <m/>
    <m/>
    <m/>
    <x v="0"/>
  </r>
  <r>
    <x v="3"/>
    <m/>
    <m/>
    <x v="1"/>
    <s v="v"/>
    <s v="Woodcote 'Wings'"/>
    <m/>
    <m/>
    <m/>
    <x v="0"/>
  </r>
  <r>
    <x v="1"/>
    <m/>
    <m/>
    <x v="1"/>
    <m/>
    <m/>
    <m/>
    <m/>
    <m/>
    <x v="0"/>
  </r>
  <r>
    <x v="6"/>
    <m/>
    <m/>
    <x v="1"/>
    <s v="v"/>
    <s v="Drayton 'Wasps'"/>
    <m/>
    <m/>
    <m/>
    <x v="0"/>
  </r>
  <r>
    <x v="1"/>
    <m/>
    <m/>
    <x v="1"/>
    <m/>
    <m/>
    <m/>
    <m/>
    <m/>
    <x v="0"/>
  </r>
  <r>
    <x v="9"/>
    <m/>
    <m/>
    <x v="1"/>
    <s v="v"/>
    <s v="Benson SMBC"/>
    <m/>
    <m/>
    <m/>
    <x v="0"/>
  </r>
  <r>
    <x v="0"/>
    <m/>
    <m/>
    <x v="1"/>
    <s v="v"/>
    <s v="Harwell 'Eagles'"/>
    <m/>
    <m/>
    <m/>
    <x v="0"/>
  </r>
  <r>
    <x v="4"/>
    <m/>
    <m/>
    <x v="1"/>
    <s v="v"/>
    <s v="Kingston 'Kites'"/>
    <m/>
    <m/>
    <m/>
    <x v="0"/>
  </r>
  <r>
    <x v="1"/>
    <m/>
    <m/>
    <x v="1"/>
    <m/>
    <m/>
    <m/>
    <m/>
    <m/>
    <x v="0"/>
  </r>
  <r>
    <x v="8"/>
    <m/>
    <m/>
    <x v="1"/>
    <s v="v"/>
    <s v="Woodcote 'Wings'"/>
    <m/>
    <m/>
    <m/>
    <x v="0"/>
  </r>
  <r>
    <x v="5"/>
    <m/>
    <m/>
    <x v="1"/>
    <s v="v"/>
    <s v="Stanford 'Blues'"/>
    <m/>
    <m/>
    <m/>
    <x v="0"/>
  </r>
  <r>
    <x v="6"/>
    <m/>
    <m/>
    <x v="1"/>
    <s v="v"/>
    <s v="Abingdon 'Park Rangers'"/>
    <m/>
    <m/>
    <m/>
    <x v="0"/>
  </r>
  <r>
    <x v="2"/>
    <m/>
    <m/>
    <x v="1"/>
    <s v="v"/>
    <s v="Aston 'Astons'"/>
    <m/>
    <m/>
    <m/>
    <x v="0"/>
  </r>
  <r>
    <x v="1"/>
    <m/>
    <m/>
    <x v="1"/>
    <m/>
    <m/>
    <m/>
    <m/>
    <m/>
    <x v="0"/>
  </r>
  <r>
    <x v="9"/>
    <m/>
    <m/>
    <x v="1"/>
    <s v="v"/>
    <s v="Didcot Bowls Club 'Red Kites'"/>
    <m/>
    <m/>
    <m/>
    <x v="0"/>
  </r>
  <r>
    <x v="0"/>
    <m/>
    <m/>
    <x v="1"/>
    <s v="v"/>
    <s v="Benson SMBC"/>
    <m/>
    <m/>
    <m/>
    <x v="0"/>
  </r>
  <r>
    <x v="4"/>
    <m/>
    <m/>
    <x v="1"/>
    <s v="v"/>
    <s v="Drayton 'Wasps'"/>
    <m/>
    <m/>
    <m/>
    <x v="0"/>
  </r>
  <r>
    <x v="7"/>
    <m/>
    <m/>
    <x v="1"/>
    <s v="v"/>
    <s v="Harwell 'Eagles'"/>
    <m/>
    <m/>
    <m/>
    <x v="0"/>
  </r>
  <r>
    <x v="1"/>
    <m/>
    <m/>
    <x v="1"/>
    <m/>
    <m/>
    <m/>
    <m/>
    <m/>
    <x v="0"/>
  </r>
  <r>
    <x v="6"/>
    <m/>
    <m/>
    <x v="1"/>
    <s v="v"/>
    <s v="Woodcote 'Wings'"/>
    <m/>
    <m/>
    <m/>
    <x v="0"/>
  </r>
  <r>
    <x v="1"/>
    <m/>
    <m/>
    <x v="1"/>
    <m/>
    <m/>
    <m/>
    <m/>
    <m/>
    <x v="0"/>
  </r>
  <r>
    <x v="5"/>
    <m/>
    <m/>
    <x v="1"/>
    <s v="v"/>
    <s v="Aston 'Astons'"/>
    <m/>
    <m/>
    <m/>
    <x v="0"/>
  </r>
  <r>
    <x v="9"/>
    <m/>
    <m/>
    <x v="1"/>
    <s v="v"/>
    <s v="Abingdon 'Park Rangers'"/>
    <m/>
    <m/>
    <m/>
    <x v="0"/>
  </r>
  <r>
    <x v="2"/>
    <m/>
    <m/>
    <x v="1"/>
    <s v="v"/>
    <s v="Harwell 'Eagles'"/>
    <m/>
    <m/>
    <m/>
    <x v="0"/>
  </r>
  <r>
    <x v="1"/>
    <m/>
    <m/>
    <x v="1"/>
    <m/>
    <m/>
    <m/>
    <m/>
    <m/>
    <x v="0"/>
  </r>
  <r>
    <x v="0"/>
    <m/>
    <m/>
    <x v="1"/>
    <s v="v"/>
    <s v="Didcot Bowls Club 'Red Kites'"/>
    <m/>
    <m/>
    <m/>
    <x v="0"/>
  </r>
  <r>
    <x v="3"/>
    <m/>
    <m/>
    <x v="1"/>
    <s v="v"/>
    <s v="Benson SMBC"/>
    <m/>
    <m/>
    <m/>
    <x v="0"/>
  </r>
  <r>
    <x v="4"/>
    <m/>
    <m/>
    <x v="1"/>
    <s v="v"/>
    <s v="Stanford 'Blues'"/>
    <m/>
    <m/>
    <m/>
    <x v="0"/>
  </r>
  <r>
    <x v="7"/>
    <m/>
    <m/>
    <x v="1"/>
    <s v="v"/>
    <s v="Kingston 'Kites'"/>
    <m/>
    <m/>
    <m/>
    <x v="0"/>
  </r>
  <r>
    <x v="1"/>
    <m/>
    <m/>
    <x v="1"/>
    <m/>
    <m/>
    <m/>
    <m/>
    <m/>
    <x v="0"/>
  </r>
  <r>
    <x v="8"/>
    <m/>
    <m/>
    <x v="1"/>
    <s v="v"/>
    <s v="Kingston 'Kites'"/>
    <m/>
    <m/>
    <m/>
    <x v="0"/>
  </r>
  <r>
    <x v="5"/>
    <m/>
    <m/>
    <x v="1"/>
    <s v="v"/>
    <s v="Harwell 'Eagles'"/>
    <m/>
    <m/>
    <m/>
    <x v="0"/>
  </r>
  <r>
    <x v="9"/>
    <m/>
    <m/>
    <x v="1"/>
    <s v="v"/>
    <s v="Aston 'Astons'"/>
    <m/>
    <m/>
    <m/>
    <x v="0"/>
  </r>
  <r>
    <x v="7"/>
    <m/>
    <m/>
    <x v="1"/>
    <s v="v"/>
    <s v="Woodcote 'Wings'"/>
    <m/>
    <m/>
    <m/>
    <x v="0"/>
  </r>
  <r>
    <x v="1"/>
    <m/>
    <m/>
    <x v="1"/>
    <m/>
    <m/>
    <m/>
    <m/>
    <m/>
    <x v="0"/>
  </r>
  <r>
    <x v="1"/>
    <m/>
    <m/>
    <x v="1"/>
    <m/>
    <m/>
    <m/>
    <m/>
    <m/>
    <x v="2"/>
  </r>
  <r>
    <x v="1"/>
    <m/>
    <m/>
    <x v="1"/>
    <m/>
    <m/>
    <m/>
    <m/>
    <m/>
    <x v="3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x v="0"/>
    <m/>
    <n v="8"/>
    <x v="0"/>
    <s v="v"/>
    <s v="Woodcote 'Woodpeckers'"/>
    <m/>
    <n v="0"/>
    <n v="11"/>
    <x v="0"/>
  </r>
  <r>
    <x v="1"/>
    <m/>
    <n v="8"/>
    <x v="1"/>
    <s v="v"/>
    <s v="Abingdon 'Optimists'"/>
    <m/>
    <n v="0"/>
    <n v="17"/>
    <x v="0"/>
  </r>
  <r>
    <x v="2"/>
    <m/>
    <n v="2"/>
    <x v="2"/>
    <s v="v"/>
    <s v="Harwell 'Swifts'"/>
    <m/>
    <n v="6"/>
    <n v="21"/>
    <x v="1"/>
  </r>
  <r>
    <x v="3"/>
    <m/>
    <n v="6"/>
    <x v="3"/>
    <s v="v"/>
    <s v="Chosley 'Chaffinches'"/>
    <m/>
    <n v="2"/>
    <n v="21"/>
    <x v="0"/>
  </r>
  <r>
    <x v="4"/>
    <m/>
    <m/>
    <x v="4"/>
    <m/>
    <m/>
    <m/>
    <m/>
    <m/>
    <x v="1"/>
  </r>
  <r>
    <x v="5"/>
    <m/>
    <n v="6"/>
    <x v="5"/>
    <s v="v"/>
    <s v="Abingdon ' Ascendants'"/>
    <m/>
    <n v="2"/>
    <n v="20"/>
    <x v="0"/>
  </r>
  <r>
    <x v="6"/>
    <m/>
    <n v="6"/>
    <x v="6"/>
    <s v="v"/>
    <s v="Didcot Bowls Club 'Buzzards'"/>
    <m/>
    <n v="2"/>
    <n v="20"/>
    <x v="0"/>
  </r>
  <r>
    <x v="4"/>
    <m/>
    <m/>
    <x v="4"/>
    <m/>
    <m/>
    <m/>
    <m/>
    <m/>
    <x v="1"/>
  </r>
  <r>
    <x v="0"/>
    <m/>
    <n v="0"/>
    <x v="7"/>
    <s v="v"/>
    <s v="Chosley 'Chaffinches'"/>
    <m/>
    <n v="8"/>
    <n v="39"/>
    <x v="1"/>
  </r>
  <r>
    <x v="2"/>
    <m/>
    <n v="6"/>
    <x v="8"/>
    <s v="v"/>
    <s v="Abingdon 'Optimists'"/>
    <m/>
    <n v="2"/>
    <n v="14"/>
    <x v="0"/>
  </r>
  <r>
    <x v="3"/>
    <m/>
    <n v="0"/>
    <x v="9"/>
    <s v="v"/>
    <s v="Woodcote 'Woodpeckers'"/>
    <m/>
    <n v="8"/>
    <n v="35"/>
    <x v="1"/>
  </r>
  <r>
    <x v="4"/>
    <m/>
    <m/>
    <x v="4"/>
    <m/>
    <m/>
    <m/>
    <m/>
    <m/>
    <x v="1"/>
  </r>
  <r>
    <x v="1"/>
    <m/>
    <n v="6"/>
    <x v="1"/>
    <s v="v"/>
    <s v="Harwell 'Swifts'"/>
    <m/>
    <n v="2"/>
    <n v="20"/>
    <x v="0"/>
  </r>
  <r>
    <x v="7"/>
    <m/>
    <n v="8"/>
    <x v="1"/>
    <s v="v"/>
    <s v="Drayton 'Hammers'"/>
    <m/>
    <n v="0"/>
    <n v="22"/>
    <x v="0"/>
  </r>
  <r>
    <x v="4"/>
    <m/>
    <m/>
    <x v="4"/>
    <m/>
    <m/>
    <m/>
    <m/>
    <m/>
    <x v="1"/>
  </r>
  <r>
    <x v="7"/>
    <m/>
    <n v="2"/>
    <x v="3"/>
    <s v="v"/>
    <s v="Abingdon ' Ascendants'"/>
    <m/>
    <n v="6"/>
    <n v="25"/>
    <x v="1"/>
  </r>
  <r>
    <x v="4"/>
    <m/>
    <m/>
    <x v="4"/>
    <m/>
    <m/>
    <m/>
    <m/>
    <m/>
    <x v="1"/>
  </r>
  <r>
    <x v="5"/>
    <m/>
    <n v="8"/>
    <x v="10"/>
    <s v="v"/>
    <s v="Drayton 'Hammers'"/>
    <m/>
    <n v="0"/>
    <n v="13"/>
    <x v="0"/>
  </r>
  <r>
    <x v="6"/>
    <m/>
    <n v="0"/>
    <x v="11"/>
    <s v="v"/>
    <s v="Stanford 'Greys'"/>
    <m/>
    <n v="8"/>
    <n v="27"/>
    <x v="1"/>
  </r>
  <r>
    <x v="8"/>
    <m/>
    <n v="8"/>
    <x v="12"/>
    <s v="v"/>
    <s v="Didcot Bowls Club 'Buzzards'"/>
    <m/>
    <n v="0"/>
    <n v="10"/>
    <x v="0"/>
  </r>
  <r>
    <x v="4"/>
    <m/>
    <m/>
    <x v="4"/>
    <m/>
    <m/>
    <m/>
    <m/>
    <m/>
    <x v="1"/>
  </r>
  <r>
    <x v="6"/>
    <m/>
    <n v="8"/>
    <x v="0"/>
    <s v="v"/>
    <s v="Abingdon 'Optimists'"/>
    <m/>
    <n v="0"/>
    <n v="18"/>
    <x v="0"/>
  </r>
  <r>
    <x v="7"/>
    <m/>
    <n v="8"/>
    <x v="5"/>
    <s v="v"/>
    <s v="Woodcote 'Woodpeckers'"/>
    <m/>
    <n v="0"/>
    <n v="17"/>
    <x v="0"/>
  </r>
  <r>
    <x v="3"/>
    <m/>
    <n v="6"/>
    <x v="13"/>
    <s v="v"/>
    <s v="Didcot Bowls Club 'Buzzards'"/>
    <m/>
    <n v="2"/>
    <n v="17"/>
    <x v="0"/>
  </r>
  <r>
    <x v="4"/>
    <m/>
    <m/>
    <x v="4"/>
    <m/>
    <m/>
    <m/>
    <m/>
    <m/>
    <x v="1"/>
  </r>
  <r>
    <x v="0"/>
    <m/>
    <n v="6"/>
    <x v="8"/>
    <s v="v"/>
    <s v="Stanford 'Greys'"/>
    <m/>
    <n v="2"/>
    <n v="19"/>
    <x v="0"/>
  </r>
  <r>
    <x v="8"/>
    <m/>
    <n v="8"/>
    <x v="5"/>
    <s v="v"/>
    <s v="Stanford 'Greys'"/>
    <m/>
    <n v="0"/>
    <n v="21"/>
    <x v="0"/>
  </r>
  <r>
    <x v="4"/>
    <m/>
    <m/>
    <x v="4"/>
    <m/>
    <m/>
    <m/>
    <m/>
    <m/>
    <x v="2"/>
  </r>
  <r>
    <x v="1"/>
    <m/>
    <n v="8"/>
    <x v="14"/>
    <s v="v"/>
    <s v="Abingdon ' Ascendants'"/>
    <m/>
    <n v="0"/>
    <n v="13"/>
    <x v="0"/>
  </r>
  <r>
    <x v="5"/>
    <m/>
    <n v="8"/>
    <x v="15"/>
    <s v="v"/>
    <s v="Harwell 'Swifts'"/>
    <m/>
    <n v="0"/>
    <n v="11"/>
    <x v="0"/>
  </r>
  <r>
    <x v="2"/>
    <m/>
    <n v="0"/>
    <x v="7"/>
    <s v="v"/>
    <s v="Drayton 'Hammers'"/>
    <m/>
    <n v="8"/>
    <n v="31"/>
    <x v="1"/>
  </r>
  <r>
    <x v="8"/>
    <m/>
    <n v="2"/>
    <x v="9"/>
    <s v="v"/>
    <s v="Chosley 'Chaffinches'"/>
    <m/>
    <n v="6"/>
    <n v="28"/>
    <x v="1"/>
  </r>
  <r>
    <x v="4"/>
    <m/>
    <m/>
    <x v="4"/>
    <m/>
    <m/>
    <m/>
    <m/>
    <m/>
    <x v="1"/>
  </r>
  <r>
    <x v="0"/>
    <m/>
    <n v="8"/>
    <x v="14"/>
    <s v="v"/>
    <s v="Abingdon ' Ascendants'"/>
    <m/>
    <n v="0"/>
    <n v="15"/>
    <x v="0"/>
  </r>
  <r>
    <x v="5"/>
    <m/>
    <n v="6"/>
    <x v="3"/>
    <s v="v"/>
    <s v="Woodcote 'Woodpeckers'"/>
    <m/>
    <n v="2"/>
    <n v="21"/>
    <x v="0"/>
  </r>
  <r>
    <x v="2"/>
    <m/>
    <n v="0"/>
    <x v="7"/>
    <s v="v"/>
    <s v="Stanford 'Greys'"/>
    <m/>
    <n v="8"/>
    <n v="38"/>
    <x v="1"/>
  </r>
  <r>
    <x v="6"/>
    <m/>
    <n v="6"/>
    <x v="8"/>
    <s v="v"/>
    <s v="Harwell 'Swifts'"/>
    <m/>
    <n v="2"/>
    <n v="22"/>
    <x v="0"/>
  </r>
  <r>
    <x v="4"/>
    <m/>
    <m/>
    <x v="4"/>
    <m/>
    <m/>
    <m/>
    <m/>
    <m/>
    <x v="1"/>
  </r>
  <r>
    <x v="7"/>
    <m/>
    <n v="8"/>
    <x v="16"/>
    <s v="v"/>
    <s v="Chosley 'Chaffinches'"/>
    <m/>
    <n v="0"/>
    <n v="13"/>
    <x v="0"/>
  </r>
  <r>
    <x v="4"/>
    <m/>
    <m/>
    <x v="4"/>
    <m/>
    <m/>
    <m/>
    <m/>
    <m/>
    <x v="1"/>
  </r>
  <r>
    <x v="1"/>
    <m/>
    <m/>
    <x v="4"/>
    <s v="v"/>
    <s v="Didcot Bowls Club 'Buzzards'"/>
    <m/>
    <m/>
    <m/>
    <x v="1"/>
  </r>
  <r>
    <x v="8"/>
    <m/>
    <m/>
    <x v="4"/>
    <s v="v"/>
    <s v="Abingdon 'Optimists'"/>
    <m/>
    <m/>
    <m/>
    <x v="1"/>
  </r>
  <r>
    <x v="3"/>
    <m/>
    <m/>
    <x v="4"/>
    <s v="v"/>
    <s v="Drayton 'Hammers'"/>
    <m/>
    <m/>
    <m/>
    <x v="1"/>
  </r>
  <r>
    <x v="4"/>
    <m/>
    <m/>
    <x v="4"/>
    <m/>
    <m/>
    <m/>
    <m/>
    <m/>
    <x v="1"/>
  </r>
  <r>
    <x v="5"/>
    <m/>
    <m/>
    <x v="4"/>
    <s v="v"/>
    <s v="Didcot Bowls Club 'Buzzards'"/>
    <m/>
    <m/>
    <m/>
    <x v="1"/>
  </r>
  <r>
    <x v="6"/>
    <m/>
    <m/>
    <x v="4"/>
    <s v="v"/>
    <s v="Drayton 'Hammers'"/>
    <m/>
    <m/>
    <m/>
    <x v="1"/>
  </r>
  <r>
    <x v="7"/>
    <m/>
    <m/>
    <x v="4"/>
    <s v="v"/>
    <s v="Stanford 'Greys'"/>
    <m/>
    <m/>
    <m/>
    <x v="1"/>
  </r>
  <r>
    <x v="8"/>
    <m/>
    <m/>
    <x v="4"/>
    <s v="v"/>
    <s v="Abingdon ' Ascendants'"/>
    <m/>
    <m/>
    <m/>
    <x v="1"/>
  </r>
  <r>
    <x v="4"/>
    <m/>
    <m/>
    <x v="4"/>
    <m/>
    <m/>
    <m/>
    <m/>
    <m/>
    <x v="1"/>
  </r>
  <r>
    <x v="1"/>
    <m/>
    <m/>
    <x v="4"/>
    <s v="v"/>
    <s v="Woodcote 'Woodpeckers'"/>
    <m/>
    <m/>
    <m/>
    <x v="1"/>
  </r>
  <r>
    <x v="3"/>
    <m/>
    <m/>
    <x v="4"/>
    <s v="v"/>
    <s v="Abingdon 'Optimists'"/>
    <m/>
    <m/>
    <m/>
    <x v="1"/>
  </r>
  <r>
    <x v="2"/>
    <m/>
    <m/>
    <x v="4"/>
    <s v="v"/>
    <s v="Chosley 'Chaffinches'"/>
    <m/>
    <m/>
    <m/>
    <x v="1"/>
  </r>
  <r>
    <x v="0"/>
    <m/>
    <m/>
    <x v="4"/>
    <s v="v"/>
    <s v="Harwell 'Swifts'"/>
    <m/>
    <m/>
    <m/>
    <x v="1"/>
  </r>
  <r>
    <x v="4"/>
    <m/>
    <m/>
    <x v="4"/>
    <m/>
    <m/>
    <m/>
    <m/>
    <m/>
    <x v="1"/>
  </r>
  <r>
    <x v="0"/>
    <m/>
    <m/>
    <x v="4"/>
    <s v="v"/>
    <s v="Abingdon 'Optimists'"/>
    <m/>
    <m/>
    <m/>
    <x v="1"/>
  </r>
  <r>
    <x v="2"/>
    <m/>
    <m/>
    <x v="4"/>
    <s v="v"/>
    <s v="Woodcote 'Woodpeckers'"/>
    <m/>
    <m/>
    <m/>
    <x v="1"/>
  </r>
  <r>
    <x v="4"/>
    <m/>
    <m/>
    <x v="4"/>
    <m/>
    <m/>
    <m/>
    <m/>
    <m/>
    <x v="1"/>
  </r>
  <r>
    <x v="1"/>
    <m/>
    <m/>
    <x v="4"/>
    <s v="v"/>
    <s v="Chosley 'Chaffinches'"/>
    <m/>
    <m/>
    <m/>
    <x v="1"/>
  </r>
  <r>
    <x v="3"/>
    <m/>
    <m/>
    <x v="4"/>
    <s v="v"/>
    <s v="Harwell 'Swifts'"/>
    <m/>
    <m/>
    <m/>
    <x v="1"/>
  </r>
  <r>
    <x v="4"/>
    <m/>
    <m/>
    <x v="4"/>
    <m/>
    <m/>
    <m/>
    <m/>
    <m/>
    <x v="1"/>
  </r>
  <r>
    <x v="0"/>
    <m/>
    <m/>
    <x v="4"/>
    <s v="v"/>
    <s v="Didcot Bowls Club 'Buzzards'"/>
    <m/>
    <m/>
    <m/>
    <x v="1"/>
  </r>
  <r>
    <x v="6"/>
    <m/>
    <m/>
    <x v="4"/>
    <s v="v"/>
    <s v="Woodcote 'Woodpeckers'"/>
    <m/>
    <m/>
    <m/>
    <x v="1"/>
  </r>
  <r>
    <x v="7"/>
    <m/>
    <m/>
    <x v="4"/>
    <s v="v"/>
    <s v="Abingdon 'Optimists'"/>
    <m/>
    <m/>
    <m/>
    <x v="1"/>
  </r>
  <r>
    <x v="4"/>
    <m/>
    <m/>
    <x v="4"/>
    <m/>
    <m/>
    <m/>
    <m/>
    <m/>
    <x v="1"/>
  </r>
  <r>
    <x v="3"/>
    <m/>
    <m/>
    <x v="4"/>
    <s v="v"/>
    <s v="Stanford 'Greys'"/>
    <m/>
    <m/>
    <m/>
    <x v="1"/>
  </r>
  <r>
    <x v="4"/>
    <m/>
    <m/>
    <x v="4"/>
    <m/>
    <m/>
    <m/>
    <m/>
    <m/>
    <x v="2"/>
  </r>
  <r>
    <x v="5"/>
    <m/>
    <m/>
    <x v="4"/>
    <s v="v"/>
    <s v="Chosley 'Chaffinches'"/>
    <m/>
    <m/>
    <m/>
    <x v="1"/>
  </r>
  <r>
    <x v="2"/>
    <m/>
    <m/>
    <x v="4"/>
    <s v="v"/>
    <s v="Abingdon ' Ascendants'"/>
    <m/>
    <m/>
    <m/>
    <x v="1"/>
  </r>
  <r>
    <x v="8"/>
    <m/>
    <m/>
    <x v="4"/>
    <s v="v"/>
    <s v="Harwell 'Swifts'"/>
    <m/>
    <m/>
    <m/>
    <x v="1"/>
  </r>
  <r>
    <x v="4"/>
    <m/>
    <m/>
    <x v="4"/>
    <m/>
    <m/>
    <m/>
    <m/>
    <m/>
    <x v="1"/>
  </r>
  <r>
    <x v="1"/>
    <m/>
    <m/>
    <x v="4"/>
    <s v="v"/>
    <s v="Drayton 'Hammers'"/>
    <m/>
    <m/>
    <m/>
    <x v="1"/>
  </r>
  <r>
    <x v="4"/>
    <m/>
    <m/>
    <x v="4"/>
    <m/>
    <m/>
    <m/>
    <m/>
    <m/>
    <x v="1"/>
  </r>
  <r>
    <x v="5"/>
    <m/>
    <m/>
    <x v="4"/>
    <s v="v"/>
    <s v="Stanford 'Greys'"/>
    <m/>
    <m/>
    <m/>
    <x v="1"/>
  </r>
  <r>
    <x v="6"/>
    <m/>
    <m/>
    <x v="4"/>
    <s v="v"/>
    <s v="Abingdon ' Ascendants'"/>
    <m/>
    <m/>
    <m/>
    <x v="1"/>
  </r>
  <r>
    <x v="7"/>
    <m/>
    <m/>
    <x v="4"/>
    <s v="v"/>
    <s v="Didcot Bowls Club 'Buzzards'"/>
    <m/>
    <m/>
    <m/>
    <x v="1"/>
  </r>
  <r>
    <x v="8"/>
    <m/>
    <m/>
    <x v="4"/>
    <s v="v"/>
    <s v="Drayton 'Hammers'"/>
    <m/>
    <m/>
    <m/>
    <x v="1"/>
  </r>
  <r>
    <x v="4"/>
    <m/>
    <m/>
    <x v="4"/>
    <m/>
    <m/>
    <m/>
    <m/>
    <m/>
    <x v="1"/>
  </r>
  <r>
    <x v="4"/>
    <m/>
    <m/>
    <x v="4"/>
    <m/>
    <m/>
    <m/>
    <m/>
    <m/>
    <x v="0"/>
  </r>
  <r>
    <x v="4"/>
    <m/>
    <m/>
    <x v="4"/>
    <m/>
    <m/>
    <m/>
    <m/>
    <m/>
    <x v="3"/>
  </r>
  <r>
    <x v="4"/>
    <m/>
    <m/>
    <x v="4"/>
    <m/>
    <m/>
    <m/>
    <m/>
    <m/>
    <x v="2"/>
  </r>
  <r>
    <x v="4"/>
    <m/>
    <m/>
    <x v="4"/>
    <m/>
    <m/>
    <m/>
    <m/>
    <m/>
    <x v="2"/>
  </r>
  <r>
    <x v="4"/>
    <m/>
    <m/>
    <x v="4"/>
    <m/>
    <m/>
    <m/>
    <m/>
    <m/>
    <x v="2"/>
  </r>
  <r>
    <x v="4"/>
    <m/>
    <m/>
    <x v="4"/>
    <m/>
    <m/>
    <m/>
    <m/>
    <m/>
    <x v="2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m/>
    <n v="8"/>
    <n v="30"/>
    <s v="v"/>
    <s v="Hanney"/>
    <m/>
    <n v="0"/>
    <n v="19"/>
    <s v="W"/>
    <n v="11"/>
  </r>
  <r>
    <x v="1"/>
    <m/>
    <m/>
    <m/>
    <m/>
    <m/>
    <m/>
    <m/>
    <m/>
    <s v="L"/>
    <n v="0"/>
  </r>
  <r>
    <x v="2"/>
    <m/>
    <n v="1"/>
    <n v="18"/>
    <s v="v"/>
    <s v="Benson"/>
    <m/>
    <n v="7"/>
    <n v="36"/>
    <s v="L"/>
    <n v="-18"/>
  </r>
  <r>
    <x v="3"/>
    <m/>
    <n v="0"/>
    <n v="15"/>
    <s v="v"/>
    <s v="Harwell 'Hares'  "/>
    <m/>
    <n v="8"/>
    <n v="31"/>
    <s v="L"/>
    <n v="-16"/>
  </r>
  <r>
    <x v="4"/>
    <m/>
    <n v="8"/>
    <n v="27"/>
    <s v="v"/>
    <s v="Didcot Bowls Club 'Hounds'"/>
    <m/>
    <n v="0"/>
    <n v="12"/>
    <s v="W"/>
    <n v="15"/>
  </r>
  <r>
    <x v="1"/>
    <m/>
    <m/>
    <m/>
    <m/>
    <m/>
    <m/>
    <m/>
    <m/>
    <s v="L"/>
    <n v="0"/>
  </r>
  <r>
    <x v="2"/>
    <m/>
    <n v="0"/>
    <n v="16"/>
    <s v="v"/>
    <s v="Harwell 'Hares'  "/>
    <m/>
    <n v="8"/>
    <n v="30"/>
    <s v="L"/>
    <n v="-14"/>
  </r>
  <r>
    <x v="5"/>
    <m/>
    <n v="6"/>
    <n v="26"/>
    <s v="v"/>
    <s v="Challow 'Windymillers'  "/>
    <m/>
    <n v="2"/>
    <n v="18"/>
    <s v="W"/>
    <n v="8"/>
  </r>
  <r>
    <x v="0"/>
    <m/>
    <n v="0"/>
    <n v="21"/>
    <s v="v"/>
    <s v="Abingdon 'Knights'  "/>
    <m/>
    <n v="8"/>
    <n v="27"/>
    <s v="L"/>
    <n v="-6"/>
  </r>
  <r>
    <x v="1"/>
    <m/>
    <m/>
    <m/>
    <m/>
    <m/>
    <m/>
    <m/>
    <m/>
    <s v="L"/>
    <n v="0"/>
  </r>
  <r>
    <x v="6"/>
    <m/>
    <n v="8"/>
    <n v="34"/>
    <s v="v"/>
    <s v="S.O. 'Three Swans' "/>
    <m/>
    <n v="0"/>
    <n v="20"/>
    <s v="W"/>
    <n v="14"/>
  </r>
  <r>
    <x v="7"/>
    <m/>
    <n v="6"/>
    <n v="23"/>
    <s v="v"/>
    <s v="Didcot Bowls Club 'Hounds'"/>
    <m/>
    <n v="2"/>
    <n v="19"/>
    <s v="W"/>
    <n v="4"/>
  </r>
  <r>
    <x v="3"/>
    <m/>
    <n v="7"/>
    <n v="26"/>
    <s v="v"/>
    <s v="Hanney"/>
    <m/>
    <n v="1"/>
    <n v="17"/>
    <s v="W"/>
    <n v="9"/>
  </r>
  <r>
    <x v="4"/>
    <m/>
    <n v="6"/>
    <n v="18"/>
    <s v="v"/>
    <s v="Harwell 'Harlequins'"/>
    <m/>
    <n v="2"/>
    <n v="17"/>
    <s v="W"/>
    <n v="1"/>
  </r>
  <r>
    <x v="1"/>
    <m/>
    <m/>
    <m/>
    <m/>
    <m/>
    <m/>
    <m/>
    <m/>
    <s v="L"/>
    <n v="0"/>
  </r>
  <r>
    <x v="2"/>
    <m/>
    <n v="4"/>
    <n v="26"/>
    <s v="v"/>
    <s v="S.O. 'Three Swans' "/>
    <m/>
    <n v="4"/>
    <n v="26"/>
    <s v="D"/>
    <n v="0"/>
  </r>
  <r>
    <x v="7"/>
    <m/>
    <n v="8"/>
    <n v="28"/>
    <s v="v"/>
    <s v="Benson"/>
    <m/>
    <n v="0"/>
    <n v="19"/>
    <s v="W"/>
    <n v="9"/>
  </r>
  <r>
    <x v="5"/>
    <m/>
    <n v="6"/>
    <n v="35"/>
    <s v="v"/>
    <s v="Harwell 'Hares'  "/>
    <m/>
    <n v="2"/>
    <n v="16"/>
    <s v="W"/>
    <n v="19"/>
  </r>
  <r>
    <x v="8"/>
    <m/>
    <n v="8"/>
    <n v="23"/>
    <s v="v"/>
    <s v="Wootton 'Warriors'  "/>
    <m/>
    <n v="0"/>
    <n v="15"/>
    <s v="W"/>
    <n v="8"/>
  </r>
  <r>
    <x v="1"/>
    <m/>
    <m/>
    <m/>
    <m/>
    <m/>
    <m/>
    <m/>
    <m/>
    <s v="L"/>
    <n v="0"/>
  </r>
  <r>
    <x v="6"/>
    <m/>
    <n v="6"/>
    <n v="25"/>
    <s v="v"/>
    <s v="Didcot Bowls Club 'Hounds'"/>
    <m/>
    <n v="2"/>
    <n v="18"/>
    <s v="W"/>
    <n v="7"/>
  </r>
  <r>
    <x v="9"/>
    <m/>
    <n v="6"/>
    <n v="26"/>
    <s v="v"/>
    <s v="Hanney"/>
    <m/>
    <n v="2"/>
    <n v="15"/>
    <s v="W"/>
    <n v="11"/>
  </r>
  <r>
    <x v="7"/>
    <m/>
    <n v="4"/>
    <n v="21"/>
    <s v="v"/>
    <s v="Abingdon 'Knights'  "/>
    <m/>
    <n v="4"/>
    <n v="21"/>
    <s v="D"/>
    <n v="0"/>
  </r>
  <r>
    <x v="3"/>
    <m/>
    <n v="0"/>
    <n v="19"/>
    <s v="v"/>
    <s v="Benson"/>
    <m/>
    <n v="8"/>
    <n v="29"/>
    <s v="L"/>
    <n v="-10"/>
  </r>
  <r>
    <x v="1"/>
    <m/>
    <m/>
    <m/>
    <m/>
    <m/>
    <m/>
    <m/>
    <m/>
    <s v="L"/>
    <n v="0"/>
  </r>
  <r>
    <x v="2"/>
    <m/>
    <n v="8"/>
    <n v="32"/>
    <s v="v"/>
    <s v="Hanney"/>
    <m/>
    <n v="0"/>
    <n v="16"/>
    <s v="W"/>
    <n v="16"/>
  </r>
  <r>
    <x v="4"/>
    <m/>
    <n v="2"/>
    <n v="17"/>
    <s v="v"/>
    <s v="Wootton 'Warriors'  "/>
    <m/>
    <n v="6"/>
    <n v="24"/>
    <s v="L"/>
    <n v="-7"/>
  </r>
  <r>
    <x v="0"/>
    <m/>
    <n v="6"/>
    <n v="25"/>
    <s v="v"/>
    <s v="Harwell 'Hares'  "/>
    <m/>
    <n v="2"/>
    <n v="23"/>
    <s v="W"/>
    <n v="2"/>
  </r>
  <r>
    <x v="8"/>
    <m/>
    <n v="6"/>
    <n v="20"/>
    <s v="v"/>
    <s v="S.O. 'Three Swans' "/>
    <m/>
    <n v="2"/>
    <n v="14"/>
    <s v="W"/>
    <n v="6"/>
  </r>
  <r>
    <x v="1"/>
    <m/>
    <m/>
    <m/>
    <m/>
    <m/>
    <m/>
    <m/>
    <m/>
    <s v="L"/>
    <n v="0"/>
  </r>
  <r>
    <x v="6"/>
    <m/>
    <n v="0"/>
    <n v="15"/>
    <s v="v"/>
    <s v="Abingdon 'Knights'  "/>
    <m/>
    <n v="8"/>
    <n v="27"/>
    <s v="L"/>
    <n v="-12"/>
  </r>
  <r>
    <x v="9"/>
    <m/>
    <n v="2"/>
    <n v="18"/>
    <s v="v"/>
    <s v="Benson"/>
    <m/>
    <n v="6"/>
    <n v="23"/>
    <s v="L"/>
    <n v="-5"/>
  </r>
  <r>
    <x v="7"/>
    <m/>
    <n v="8"/>
    <n v="25"/>
    <s v="v"/>
    <s v="Harwell 'Harlequins'"/>
    <m/>
    <n v="0"/>
    <n v="18"/>
    <s v="W"/>
    <n v="7"/>
  </r>
  <r>
    <x v="5"/>
    <m/>
    <n v="8"/>
    <n v="27"/>
    <s v="v"/>
    <s v="Didcot Bowls Club 'Hounds'"/>
    <m/>
    <n v="0"/>
    <n v="13"/>
    <s v="W"/>
    <n v="14"/>
  </r>
  <r>
    <x v="1"/>
    <m/>
    <m/>
    <m/>
    <m/>
    <m/>
    <m/>
    <m/>
    <m/>
    <s v="L"/>
    <n v="0"/>
  </r>
  <r>
    <x v="2"/>
    <m/>
    <n v="8"/>
    <n v="36"/>
    <s v="v"/>
    <s v="Didcot Bowls Club 'Hounds'"/>
    <m/>
    <n v="0"/>
    <n v="21"/>
    <s v="W"/>
    <n v="15"/>
  </r>
  <r>
    <x v="7"/>
    <m/>
    <n v="8"/>
    <n v="34"/>
    <s v="v"/>
    <s v="Wootton 'Warriors'  "/>
    <m/>
    <n v="0"/>
    <n v="19"/>
    <s v="W"/>
    <n v="15"/>
  </r>
  <r>
    <x v="4"/>
    <m/>
    <n v="6"/>
    <n v="21"/>
    <s v="v"/>
    <s v="S.O. 'Three Swans' "/>
    <m/>
    <n v="2"/>
    <n v="15"/>
    <s v="W"/>
    <n v="6"/>
  </r>
  <r>
    <x v="1"/>
    <m/>
    <m/>
    <m/>
    <m/>
    <m/>
    <m/>
    <m/>
    <m/>
    <s v="L"/>
    <n v="0"/>
  </r>
  <r>
    <x v="6"/>
    <m/>
    <n v="6"/>
    <n v="23"/>
    <s v="v"/>
    <s v="Challow 'Windymillers'  "/>
    <m/>
    <n v="2"/>
    <n v="21"/>
    <s v="W"/>
    <n v="2"/>
  </r>
  <r>
    <x v="5"/>
    <m/>
    <n v="0"/>
    <n v="28"/>
    <s v="v"/>
    <s v="Abingdon 'Knights'  "/>
    <m/>
    <n v="8"/>
    <n v="35"/>
    <s v="L"/>
    <n v="-7"/>
  </r>
  <r>
    <x v="3"/>
    <m/>
    <n v="8"/>
    <n v="23"/>
    <s v="v"/>
    <s v="Harwell 'Harlequins'"/>
    <m/>
    <n v="0"/>
    <n v="8"/>
    <s v="W"/>
    <n v="15"/>
  </r>
  <r>
    <x v="8"/>
    <m/>
    <n v="0"/>
    <n v="15"/>
    <s v="v"/>
    <s v="Benson"/>
    <m/>
    <n v="8"/>
    <n v="24"/>
    <s v="L"/>
    <n v="-9"/>
  </r>
  <r>
    <x v="1"/>
    <m/>
    <m/>
    <m/>
    <m/>
    <m/>
    <m/>
    <m/>
    <m/>
    <s v="L"/>
    <n v="0"/>
  </r>
  <r>
    <x v="9"/>
    <m/>
    <n v="6"/>
    <n v="33"/>
    <s v="v"/>
    <s v="Wootton 'Warriors'  "/>
    <m/>
    <n v="2"/>
    <n v="14"/>
    <s v="W"/>
    <n v="19"/>
  </r>
  <r>
    <x v="1"/>
    <m/>
    <m/>
    <m/>
    <m/>
    <m/>
    <m/>
    <m/>
    <m/>
    <s v="L"/>
    <n v="0"/>
  </r>
  <r>
    <x v="6"/>
    <m/>
    <m/>
    <m/>
    <s v="v"/>
    <s v="Harwell 'Harlequins'"/>
    <m/>
    <m/>
    <m/>
    <s v="L"/>
    <n v="0"/>
  </r>
  <r>
    <x v="7"/>
    <m/>
    <m/>
    <m/>
    <s v="v"/>
    <s v="Hanney"/>
    <m/>
    <m/>
    <m/>
    <s v="L"/>
    <n v="0"/>
  </r>
  <r>
    <x v="3"/>
    <m/>
    <m/>
    <m/>
    <s v="v"/>
    <s v="S.O. 'Three Swans' "/>
    <m/>
    <m/>
    <m/>
    <s v="L"/>
    <n v="0"/>
  </r>
  <r>
    <x v="4"/>
    <m/>
    <m/>
    <m/>
    <s v="v"/>
    <s v="Benson"/>
    <m/>
    <m/>
    <m/>
    <s v="L"/>
    <n v="0"/>
  </r>
  <r>
    <x v="1"/>
    <m/>
    <m/>
    <m/>
    <m/>
    <m/>
    <m/>
    <m/>
    <m/>
    <s v="L"/>
    <n v="0"/>
  </r>
  <r>
    <x v="2"/>
    <m/>
    <m/>
    <m/>
    <s v="v"/>
    <s v="Abingdon 'Knights'  "/>
    <m/>
    <m/>
    <m/>
    <s v="L"/>
    <n v="0"/>
  </r>
  <r>
    <x v="5"/>
    <m/>
    <m/>
    <m/>
    <s v="v"/>
    <s v="Wootton 'Warriors'  "/>
    <m/>
    <m/>
    <m/>
    <s v="L"/>
    <n v="0"/>
  </r>
  <r>
    <x v="9"/>
    <m/>
    <m/>
    <m/>
    <s v="v"/>
    <s v="Harwell 'Hares'  "/>
    <m/>
    <m/>
    <m/>
    <s v="L"/>
    <n v="0"/>
  </r>
  <r>
    <x v="8"/>
    <m/>
    <m/>
    <m/>
    <s v="v"/>
    <s v="Challow 'Windymillers'  "/>
    <m/>
    <m/>
    <m/>
    <s v="L"/>
    <n v="0"/>
  </r>
  <r>
    <x v="1"/>
    <m/>
    <m/>
    <m/>
    <m/>
    <m/>
    <m/>
    <m/>
    <m/>
    <s v="L"/>
    <n v="0"/>
  </r>
  <r>
    <x v="6"/>
    <m/>
    <m/>
    <m/>
    <s v="v"/>
    <s v="Hanney"/>
    <m/>
    <m/>
    <m/>
    <s v="L"/>
    <n v="0"/>
  </r>
  <r>
    <x v="9"/>
    <m/>
    <m/>
    <m/>
    <s v="v"/>
    <s v="Harwell 'Harlequins'"/>
    <m/>
    <m/>
    <m/>
    <s v="L"/>
    <n v="0"/>
  </r>
  <r>
    <x v="0"/>
    <m/>
    <m/>
    <m/>
    <s v="v"/>
    <s v="Challow 'Windymillers'  "/>
    <m/>
    <m/>
    <m/>
    <s v="L"/>
    <n v="0"/>
  </r>
  <r>
    <x v="1"/>
    <m/>
    <m/>
    <m/>
    <m/>
    <m/>
    <m/>
    <m/>
    <m/>
    <s v="L"/>
    <n v="0"/>
  </r>
  <r>
    <x v="5"/>
    <m/>
    <m/>
    <m/>
    <s v="v"/>
    <s v="S.O. 'Three Swans' "/>
    <m/>
    <m/>
    <m/>
    <s v="L"/>
    <n v="0"/>
  </r>
  <r>
    <x v="4"/>
    <m/>
    <m/>
    <m/>
    <s v="v"/>
    <s v="Challow 'Windymillers'  "/>
    <m/>
    <m/>
    <m/>
    <s v="L"/>
    <n v="0"/>
  </r>
  <r>
    <x v="0"/>
    <m/>
    <m/>
    <m/>
    <s v="v"/>
    <s v="Wootton 'Warriors'  "/>
    <m/>
    <m/>
    <m/>
    <s v="L"/>
    <n v="0"/>
  </r>
  <r>
    <x v="8"/>
    <m/>
    <m/>
    <m/>
    <s v="v"/>
    <s v="Harwell 'Hares'  "/>
    <m/>
    <m/>
    <m/>
    <s v="L"/>
    <n v="0"/>
  </r>
  <r>
    <x v="1"/>
    <m/>
    <m/>
    <m/>
    <m/>
    <m/>
    <m/>
    <m/>
    <m/>
    <s v="L"/>
    <n v="0"/>
  </r>
  <r>
    <x v="6"/>
    <m/>
    <m/>
    <m/>
    <s v="v"/>
    <s v="Benson"/>
    <m/>
    <m/>
    <m/>
    <s v="L"/>
    <n v="0"/>
  </r>
  <r>
    <x v="9"/>
    <m/>
    <m/>
    <m/>
    <s v="v"/>
    <s v="Didcot Bowls Club 'Hounds'"/>
    <m/>
    <m/>
    <m/>
    <s v="L"/>
    <n v="0"/>
  </r>
  <r>
    <x v="5"/>
    <m/>
    <m/>
    <m/>
    <s v="v"/>
    <s v="Harwell 'Harlequins'"/>
    <m/>
    <m/>
    <m/>
    <s v="L"/>
    <n v="0"/>
  </r>
  <r>
    <x v="3"/>
    <m/>
    <m/>
    <m/>
    <s v="v"/>
    <s v="Abingdon 'Knights'  "/>
    <m/>
    <m/>
    <m/>
    <s v="L"/>
    <n v="0"/>
  </r>
  <r>
    <x v="1"/>
    <m/>
    <m/>
    <m/>
    <m/>
    <m/>
    <m/>
    <m/>
    <m/>
    <s v="L"/>
    <n v="0"/>
  </r>
  <r>
    <x v="2"/>
    <m/>
    <m/>
    <m/>
    <s v="v"/>
    <s v="Challow 'Windymillers'  "/>
    <m/>
    <m/>
    <m/>
    <s v="L"/>
    <n v="0"/>
  </r>
  <r>
    <x v="4"/>
    <m/>
    <m/>
    <m/>
    <s v="v"/>
    <s v="Harwell 'Hares'  "/>
    <m/>
    <m/>
    <m/>
    <s v="L"/>
    <n v="0"/>
  </r>
  <r>
    <x v="0"/>
    <m/>
    <m/>
    <m/>
    <s v="v"/>
    <s v="S.O. 'Three Swans' "/>
    <m/>
    <m/>
    <m/>
    <s v="L"/>
    <n v="0"/>
  </r>
  <r>
    <x v="8"/>
    <m/>
    <m/>
    <m/>
    <s v="v"/>
    <s v="Hanney"/>
    <m/>
    <m/>
    <m/>
    <s v="L"/>
    <n v="0"/>
  </r>
  <r>
    <x v="1"/>
    <m/>
    <m/>
    <m/>
    <m/>
    <m/>
    <m/>
    <m/>
    <m/>
    <s v="L"/>
    <n v="0"/>
  </r>
  <r>
    <x v="7"/>
    <m/>
    <m/>
    <m/>
    <s v="v"/>
    <s v="S.O. 'Three Swans' "/>
    <m/>
    <m/>
    <m/>
    <s v="L"/>
    <n v="0"/>
  </r>
  <r>
    <x v="3"/>
    <m/>
    <m/>
    <m/>
    <s v="v"/>
    <s v="Didcot Bowls Club 'Hounds'"/>
    <m/>
    <m/>
    <m/>
    <s v="L"/>
    <n v="0"/>
  </r>
  <r>
    <x v="1"/>
    <m/>
    <m/>
    <m/>
    <m/>
    <m/>
    <m/>
    <m/>
    <m/>
    <s v="L"/>
    <n v="0"/>
  </r>
  <r>
    <x v="9"/>
    <m/>
    <m/>
    <m/>
    <s v="v"/>
    <s v="Abingdon 'Knights'  "/>
    <m/>
    <m/>
    <m/>
    <s v="L"/>
    <n v="0"/>
  </r>
  <r>
    <x v="5"/>
    <m/>
    <m/>
    <m/>
    <s v="v"/>
    <s v="Benson"/>
    <m/>
    <m/>
    <m/>
    <s v="L"/>
    <n v="0"/>
  </r>
  <r>
    <x v="3"/>
    <m/>
    <m/>
    <m/>
    <s v="v"/>
    <s v="Challow 'Windymillers'  "/>
    <m/>
    <m/>
    <m/>
    <s v="L"/>
    <n v="0"/>
  </r>
  <r>
    <x v="8"/>
    <m/>
    <m/>
    <m/>
    <s v="v"/>
    <s v="Harwell 'Harlequins'"/>
    <m/>
    <m/>
    <m/>
    <s v="L"/>
    <n v="0"/>
  </r>
  <r>
    <x v="1"/>
    <m/>
    <m/>
    <m/>
    <m/>
    <m/>
    <m/>
    <m/>
    <m/>
    <s v="L"/>
    <n v="0"/>
  </r>
  <r>
    <x v="2"/>
    <m/>
    <m/>
    <m/>
    <s v="v"/>
    <s v="Wootton 'Warriors'  "/>
    <m/>
    <m/>
    <m/>
    <s v="L"/>
    <n v="0"/>
  </r>
  <r>
    <x v="7"/>
    <m/>
    <m/>
    <m/>
    <s v="v"/>
    <s v="Harwell 'Hares'  "/>
    <m/>
    <m/>
    <m/>
    <s v="L"/>
    <n v="0"/>
  </r>
  <r>
    <x v="4"/>
    <m/>
    <m/>
    <m/>
    <s v="v"/>
    <s v="Hanney"/>
    <m/>
    <m/>
    <m/>
    <s v="L"/>
    <n v="0"/>
  </r>
  <r>
    <x v="0"/>
    <m/>
    <m/>
    <m/>
    <s v="v"/>
    <s v="Didcot Bowls Club 'Hounds'"/>
    <m/>
    <m/>
    <m/>
    <s v="L"/>
    <n v="0"/>
  </r>
  <r>
    <x v="1"/>
    <m/>
    <m/>
    <m/>
    <m/>
    <m/>
    <m/>
    <m/>
    <m/>
    <s v="L"/>
    <n v="0"/>
  </r>
  <r>
    <x v="6"/>
    <m/>
    <m/>
    <m/>
    <s v="v"/>
    <s v="Wootton 'Warriors'  "/>
    <m/>
    <m/>
    <m/>
    <s v="L"/>
    <n v="0"/>
  </r>
  <r>
    <x v="9"/>
    <m/>
    <m/>
    <m/>
    <s v="v"/>
    <s v="Challow 'Windymillers'  "/>
    <m/>
    <m/>
    <m/>
    <s v="L"/>
    <n v="0"/>
  </r>
  <r>
    <x v="0"/>
    <m/>
    <m/>
    <m/>
    <s v="v"/>
    <s v="Harwell 'Harlequins'"/>
    <m/>
    <m/>
    <m/>
    <s v="L"/>
    <n v="0"/>
  </r>
  <r>
    <x v="8"/>
    <m/>
    <m/>
    <m/>
    <s v="v"/>
    <s v="Abingdon 'Knights'  "/>
    <m/>
    <m/>
    <m/>
    <s v="L"/>
    <n v="0"/>
  </r>
  <r>
    <x v="1"/>
    <m/>
    <m/>
    <m/>
    <m/>
    <m/>
    <m/>
    <m/>
    <m/>
    <s v="L"/>
    <n v="0"/>
  </r>
  <r>
    <x v="1"/>
    <m/>
    <m/>
    <m/>
    <m/>
    <m/>
    <m/>
    <m/>
    <m/>
    <s v="W"/>
    <n v="0"/>
  </r>
  <r>
    <x v="1"/>
    <m/>
    <m/>
    <m/>
    <m/>
    <m/>
    <m/>
    <m/>
    <m/>
    <s v="D"/>
    <n v="0"/>
  </r>
  <r>
    <x v="1"/>
    <m/>
    <m/>
    <m/>
    <m/>
    <m/>
    <m/>
    <m/>
    <m/>
    <m/>
    <m/>
  </r>
  <r>
    <x v="1"/>
    <m/>
    <m/>
    <m/>
    <m/>
    <m/>
    <m/>
    <m/>
    <m/>
    <m/>
    <m/>
  </r>
  <r>
    <x v="1"/>
    <m/>
    <m/>
    <m/>
    <m/>
    <m/>
    <m/>
    <m/>
    <m/>
    <m/>
    <m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d v="2018-09-26T00:00:00"/>
    <x v="0"/>
    <m/>
    <n v="0"/>
    <n v="13"/>
    <s v="v"/>
    <s v="Stanford 'Blues'"/>
    <m/>
    <n v="8"/>
    <n v="24"/>
    <s v="L"/>
    <n v="-11"/>
  </r>
  <r>
    <m/>
    <x v="1"/>
    <m/>
    <m/>
    <m/>
    <m/>
    <m/>
    <m/>
    <m/>
    <m/>
    <s v="L"/>
    <n v="0"/>
  </r>
  <r>
    <d v="2018-10-03T00:00:00"/>
    <x v="2"/>
    <m/>
    <n v="8"/>
    <n v="26"/>
    <s v="v"/>
    <s v="Benson SMBC"/>
    <m/>
    <n v="0"/>
    <n v="13"/>
    <s v="W"/>
    <n v="13"/>
  </r>
  <r>
    <d v="2018-10-04T00:00:00"/>
    <x v="3"/>
    <m/>
    <n v="0"/>
    <n v="19"/>
    <s v="v"/>
    <s v="Drayton 'Wasps'"/>
    <m/>
    <n v="8"/>
    <n v="40"/>
    <s v="L"/>
    <n v="-21"/>
  </r>
  <r>
    <d v="2018-10-04T00:00:00"/>
    <x v="4"/>
    <m/>
    <n v="0"/>
    <n v="18"/>
    <m/>
    <s v="Abingdon 'Park Rangers'"/>
    <m/>
    <n v="8"/>
    <n v="23"/>
    <s v="L"/>
    <n v="-5"/>
  </r>
  <r>
    <m/>
    <x v="1"/>
    <m/>
    <m/>
    <m/>
    <m/>
    <m/>
    <m/>
    <m/>
    <m/>
    <s v="L"/>
    <n v="0"/>
  </r>
  <r>
    <d v="2018-10-09T00:00:00"/>
    <x v="5"/>
    <m/>
    <n v="8"/>
    <n v="33"/>
    <s v="v"/>
    <s v="Kingston 'Kites'"/>
    <m/>
    <n v="0"/>
    <n v="9"/>
    <s v="W"/>
    <n v="24"/>
  </r>
  <r>
    <d v="2018-10-10T00:00:00"/>
    <x v="6"/>
    <m/>
    <n v="8"/>
    <n v="24"/>
    <s v="v"/>
    <s v="Harwell 'Eagles'"/>
    <m/>
    <n v="0"/>
    <n v="18"/>
    <s v="W"/>
    <n v="6"/>
  </r>
  <r>
    <d v="2018-10-11T00:00:00"/>
    <x v="4"/>
    <m/>
    <n v="2"/>
    <n v="17"/>
    <m/>
    <s v="Aston 'Astons'"/>
    <m/>
    <n v="6"/>
    <n v="24"/>
    <s v="L"/>
    <n v="-7"/>
  </r>
  <r>
    <d v="2018-10-12T00:00:00"/>
    <x v="7"/>
    <m/>
    <n v="8"/>
    <n v="24"/>
    <s v="v"/>
    <s v="Benson SMBC"/>
    <m/>
    <n v="0"/>
    <n v="8"/>
    <s v="W"/>
    <n v="16"/>
  </r>
  <r>
    <m/>
    <x v="1"/>
    <m/>
    <m/>
    <m/>
    <m/>
    <m/>
    <m/>
    <m/>
    <m/>
    <s v="L"/>
    <n v="0"/>
  </r>
  <r>
    <d v="2018-10-15T00:00:00"/>
    <x v="8"/>
    <m/>
    <n v="2"/>
    <n v="21"/>
    <s v="v"/>
    <s v="Drayton 'Wasps'"/>
    <m/>
    <n v="6"/>
    <n v="26"/>
    <s v="L"/>
    <n v="-5"/>
  </r>
  <r>
    <d v="2018-10-17T00:00:00"/>
    <x v="0"/>
    <m/>
    <n v="6"/>
    <n v="26"/>
    <s v="v"/>
    <s v="Abingdon 'Park Rangers'"/>
    <m/>
    <n v="2"/>
    <n v="21"/>
    <s v="W"/>
    <n v="5"/>
  </r>
  <r>
    <d v="2018-10-17T00:00:00"/>
    <x v="2"/>
    <m/>
    <n v="6"/>
    <n v="23"/>
    <m/>
    <s v="Didcot Bowls Club 'Red Kites'"/>
    <m/>
    <n v="2"/>
    <n v="22"/>
    <s v="W"/>
    <n v="1"/>
  </r>
  <r>
    <m/>
    <x v="1"/>
    <m/>
    <m/>
    <m/>
    <m/>
    <m/>
    <m/>
    <m/>
    <m/>
    <s v="L"/>
    <n v="0"/>
  </r>
  <r>
    <d v="2018-10-26T00:00:00"/>
    <x v="7"/>
    <m/>
    <n v="0"/>
    <n v="18"/>
    <s v="v"/>
    <s v="Didcot Bowls Club 'Red Kites'"/>
    <m/>
    <n v="8"/>
    <n v="29"/>
    <s v="L"/>
    <n v="-11"/>
  </r>
  <r>
    <m/>
    <x v="1"/>
    <m/>
    <m/>
    <m/>
    <m/>
    <m/>
    <m/>
    <m/>
    <m/>
    <s v="L"/>
    <n v="0"/>
  </r>
  <r>
    <d v="2018-10-30T00:00:00"/>
    <x v="9"/>
    <m/>
    <n v="7"/>
    <n v="23"/>
    <s v="v"/>
    <s v="Kingston 'Kites'"/>
    <m/>
    <n v="1"/>
    <n v="16"/>
    <s v="W"/>
    <n v="7"/>
  </r>
  <r>
    <d v="2018-10-31T00:00:00"/>
    <x v="6"/>
    <m/>
    <n v="6"/>
    <n v="22"/>
    <s v="v"/>
    <s v="Benson SMBC"/>
    <m/>
    <n v="2"/>
    <n v="17"/>
    <s v="W"/>
    <n v="5"/>
  </r>
  <r>
    <d v="2018-11-01T00:00:00"/>
    <x v="4"/>
    <m/>
    <n v="8"/>
    <n v="28"/>
    <s v="v"/>
    <s v="Harwell 'Eagles'"/>
    <m/>
    <n v="0"/>
    <n v="20"/>
    <s v="W"/>
    <n v="8"/>
  </r>
  <r>
    <d v="2018-11-02T00:00:00"/>
    <x v="7"/>
    <m/>
    <n v="6"/>
    <n v="24"/>
    <s v="v"/>
    <s v="Drayton 'Wasps'"/>
    <m/>
    <n v="2"/>
    <n v="21"/>
    <s v="W"/>
    <n v="3"/>
  </r>
  <r>
    <m/>
    <x v="1"/>
    <m/>
    <m/>
    <m/>
    <m/>
    <m/>
    <m/>
    <m/>
    <m/>
    <s v="L"/>
    <n v="0"/>
  </r>
  <r>
    <d v="2018-11-05T00:00:00"/>
    <x v="8"/>
    <m/>
    <n v="6"/>
    <n v="25"/>
    <s v="v"/>
    <s v="Stanford 'Blues'"/>
    <m/>
    <n v="2"/>
    <n v="12"/>
    <s v="W"/>
    <n v="13"/>
  </r>
  <r>
    <d v="2018-11-06T00:00:00"/>
    <x v="5"/>
    <m/>
    <n v="8"/>
    <n v="31"/>
    <s v="v"/>
    <s v="Didcot Bowls Club 'Red Kites'"/>
    <m/>
    <n v="0"/>
    <n v="16"/>
    <s v="W"/>
    <n v="15"/>
  </r>
  <r>
    <d v="2018-11-07T00:00:00"/>
    <x v="2"/>
    <m/>
    <n v="2"/>
    <n v="20"/>
    <s v="v"/>
    <s v="Woodcote 'Wings'"/>
    <m/>
    <n v="6"/>
    <n v="22"/>
    <s v="L"/>
    <n v="-2"/>
  </r>
  <r>
    <d v="2018-11-08T00:00:00"/>
    <x v="3"/>
    <m/>
    <n v="0"/>
    <n v="19"/>
    <s v="v"/>
    <s v="Aston 'Astons'"/>
    <m/>
    <n v="8"/>
    <n v="25"/>
    <s v="L"/>
    <n v="-6"/>
  </r>
  <r>
    <m/>
    <x v="1"/>
    <m/>
    <m/>
    <m/>
    <m/>
    <m/>
    <m/>
    <m/>
    <m/>
    <s v="L"/>
    <n v="0"/>
  </r>
  <r>
    <d v="2018-11-14T00:00:00"/>
    <x v="0"/>
    <m/>
    <n v="8"/>
    <n v="35"/>
    <s v="v"/>
    <s v="Kingston 'Kites'"/>
    <m/>
    <n v="0"/>
    <n v="13"/>
    <s v="W"/>
    <n v="22"/>
  </r>
  <r>
    <d v="2018-11-15T00:00:00"/>
    <x v="4"/>
    <m/>
    <n v="2"/>
    <n v="24"/>
    <s v="v"/>
    <s v="Benson SMBC"/>
    <m/>
    <n v="6"/>
    <n v="26"/>
    <s v="L"/>
    <n v="-2"/>
  </r>
  <r>
    <m/>
    <x v="1"/>
    <m/>
    <m/>
    <m/>
    <m/>
    <m/>
    <m/>
    <m/>
    <m/>
    <s v="L"/>
    <n v="0"/>
  </r>
  <r>
    <d v="2018-11-19T00:00:00"/>
    <x v="8"/>
    <m/>
    <n v="8"/>
    <n v="27"/>
    <s v="v"/>
    <s v="Aston 'Astons'"/>
    <m/>
    <n v="0"/>
    <n v="18"/>
    <s v="W"/>
    <n v="9"/>
  </r>
  <r>
    <d v="2018-11-22T00:00:00"/>
    <x v="3"/>
    <m/>
    <n v="6"/>
    <n v="31"/>
    <s v="v"/>
    <s v="Stanford 'Blues'"/>
    <m/>
    <n v="2"/>
    <n v="18"/>
    <s v="W"/>
    <n v="13"/>
  </r>
  <r>
    <m/>
    <x v="1"/>
    <m/>
    <m/>
    <m/>
    <m/>
    <m/>
    <m/>
    <m/>
    <m/>
    <s v="L"/>
    <n v="0"/>
  </r>
  <r>
    <d v="2018-11-27T00:00:00"/>
    <x v="5"/>
    <m/>
    <n v="6"/>
    <n v="21"/>
    <s v="v"/>
    <s v="Woodcote 'Wings'"/>
    <m/>
    <n v="2"/>
    <n v="18"/>
    <s v="W"/>
    <n v="3"/>
  </r>
  <r>
    <d v="2018-11-29T00:00:00"/>
    <x v="3"/>
    <m/>
    <n v="6"/>
    <n v="31"/>
    <m/>
    <s v="Abingdon 'Park Rangers'"/>
    <m/>
    <n v="2"/>
    <n v="25"/>
    <s v="W"/>
    <n v="6"/>
  </r>
  <r>
    <m/>
    <x v="1"/>
    <m/>
    <m/>
    <m/>
    <m/>
    <m/>
    <m/>
    <m/>
    <m/>
    <s v="L"/>
    <n v="0"/>
  </r>
  <r>
    <d v="2018-12-05T00:00:00"/>
    <x v="0"/>
    <m/>
    <n v="2"/>
    <n v="21"/>
    <s v="v"/>
    <s v="Drayton 'Wasps'"/>
    <m/>
    <n v="6"/>
    <n v="22"/>
    <s v="L"/>
    <n v="-1"/>
  </r>
  <r>
    <d v="2018-12-06T00:00:00"/>
    <x v="3"/>
    <m/>
    <n v="8"/>
    <n v="30"/>
    <s v="v"/>
    <s v="Kingston 'Kites'"/>
    <m/>
    <n v="0"/>
    <n v="17"/>
    <s v="W"/>
    <n v="13"/>
  </r>
  <r>
    <d v="2018-12-06T00:00:00"/>
    <x v="4"/>
    <m/>
    <n v="2"/>
    <n v="21"/>
    <s v="v"/>
    <s v="Didcot Bowls Club 'Red Kites'"/>
    <m/>
    <n v="6"/>
    <n v="26"/>
    <s v="L"/>
    <n v="-5"/>
  </r>
  <r>
    <d v="2018-12-07T00:00:00"/>
    <x v="7"/>
    <m/>
    <n v="8"/>
    <n v="46"/>
    <s v="v"/>
    <s v="Stanford 'Blues'"/>
    <m/>
    <n v="0"/>
    <n v="12"/>
    <s v="W"/>
    <n v="34"/>
  </r>
  <r>
    <m/>
    <x v="1"/>
    <m/>
    <m/>
    <m/>
    <m/>
    <m/>
    <m/>
    <m/>
    <m/>
    <s v="L"/>
    <n v="0"/>
  </r>
  <r>
    <d v="2018-12-10T00:00:00"/>
    <x v="8"/>
    <m/>
    <n v="1"/>
    <n v="17"/>
    <s v="v"/>
    <s v="Harwell 'Eagles'"/>
    <m/>
    <n v="7"/>
    <n v="22"/>
    <s v="L"/>
    <n v="-5"/>
  </r>
  <r>
    <d v="2018-12-11T00:00:00"/>
    <x v="9"/>
    <m/>
    <n v="1"/>
    <n v="18"/>
    <s v="v"/>
    <s v="Drayton 'Wasps'"/>
    <m/>
    <n v="7"/>
    <n v="24"/>
    <s v="L"/>
    <n v="-6"/>
  </r>
  <r>
    <d v="2018-12-12T00:00:00"/>
    <x v="6"/>
    <m/>
    <n v="8"/>
    <n v="23"/>
    <s v="v"/>
    <s v="Aston 'Astons'"/>
    <m/>
    <n v="0"/>
    <n v="17"/>
    <s v="W"/>
    <n v="6"/>
  </r>
  <r>
    <d v="2018-12-12T00:00:00"/>
    <x v="2"/>
    <m/>
    <n v="2"/>
    <n v="23"/>
    <s v="v"/>
    <s v="Abingdon 'Park Rangers'"/>
    <m/>
    <n v="6"/>
    <n v="26"/>
    <s v="L"/>
    <n v="-3"/>
  </r>
  <r>
    <m/>
    <x v="1"/>
    <m/>
    <m/>
    <m/>
    <m/>
    <m/>
    <m/>
    <m/>
    <m/>
    <s v="L"/>
    <n v="0"/>
  </r>
  <r>
    <d v="2018-12-19T00:00:00"/>
    <x v="6"/>
    <m/>
    <n v="8"/>
    <n v="23"/>
    <s v="v"/>
    <s v="Stanford 'Blues'"/>
    <m/>
    <n v="0"/>
    <n v="16"/>
    <s v="W"/>
    <n v="7"/>
  </r>
  <r>
    <m/>
    <x v="1"/>
    <m/>
    <m/>
    <m/>
    <m/>
    <m/>
    <m/>
    <m/>
    <m/>
    <s v="L"/>
    <n v="0"/>
  </r>
  <r>
    <d v="2019-01-14T00:00:00"/>
    <x v="8"/>
    <m/>
    <m/>
    <m/>
    <s v="v"/>
    <s v="Abingdon 'Park Rangers'"/>
    <m/>
    <m/>
    <m/>
    <s v="L"/>
    <n v="0"/>
  </r>
  <r>
    <d v="2019-01-16T00:00:00"/>
    <x v="0"/>
    <m/>
    <m/>
    <m/>
    <s v="v"/>
    <s v="Woodcote 'Wings'"/>
    <m/>
    <m/>
    <m/>
    <s v="L"/>
    <n v="0"/>
  </r>
  <r>
    <d v="2019-01-16T00:00:00"/>
    <x v="2"/>
    <m/>
    <m/>
    <m/>
    <s v="v"/>
    <s v="Drayton 'Wasps'"/>
    <m/>
    <m/>
    <m/>
    <s v="L"/>
    <n v="0"/>
  </r>
  <r>
    <d v="2019-01-17T00:00:00"/>
    <x v="3"/>
    <m/>
    <m/>
    <m/>
    <s v="v"/>
    <s v="Didcot Bowls Club 'Red Kites'"/>
    <m/>
    <m/>
    <m/>
    <s v="L"/>
    <n v="0"/>
  </r>
  <r>
    <m/>
    <x v="1"/>
    <m/>
    <m/>
    <m/>
    <m/>
    <m/>
    <m/>
    <m/>
    <m/>
    <s v="L"/>
    <n v="0"/>
  </r>
  <r>
    <d v="2019-01-22T00:00:00"/>
    <x v="5"/>
    <m/>
    <m/>
    <m/>
    <s v="v"/>
    <s v="Benson SMBC"/>
    <m/>
    <m/>
    <m/>
    <s v="L"/>
    <n v="0"/>
  </r>
  <r>
    <d v="2019-01-22T00:00:00"/>
    <x v="9"/>
    <m/>
    <m/>
    <m/>
    <s v="v"/>
    <s v="Harwell 'Eagles'"/>
    <m/>
    <m/>
    <m/>
    <s v="L"/>
    <n v="0"/>
  </r>
  <r>
    <d v="2019-01-23T00:00:00"/>
    <x v="6"/>
    <m/>
    <m/>
    <m/>
    <s v="v"/>
    <s v="Kingston 'Kites'"/>
    <m/>
    <m/>
    <m/>
    <s v="L"/>
    <n v="0"/>
  </r>
  <r>
    <d v="2019-01-25T00:00:00"/>
    <x v="7"/>
    <m/>
    <m/>
    <m/>
    <s v="v"/>
    <s v="Aston 'Astons'"/>
    <m/>
    <m/>
    <m/>
    <s v="L"/>
    <n v="0"/>
  </r>
  <r>
    <m/>
    <x v="1"/>
    <m/>
    <m/>
    <m/>
    <m/>
    <m/>
    <m/>
    <m/>
    <m/>
    <s v="L"/>
    <n v="0"/>
  </r>
  <r>
    <d v="2019-01-28T00:00:00"/>
    <x v="8"/>
    <m/>
    <m/>
    <m/>
    <s v="v"/>
    <s v="Didcot Bowls Club 'Red Kites'"/>
    <m/>
    <m/>
    <m/>
    <s v="L"/>
    <n v="0"/>
  </r>
  <r>
    <d v="2019-01-29T00:00:00"/>
    <x v="5"/>
    <m/>
    <m/>
    <m/>
    <s v="v"/>
    <s v="Abingdon 'Park Rangers'"/>
    <m/>
    <m/>
    <m/>
    <s v="L"/>
    <n v="0"/>
  </r>
  <r>
    <d v="2018-12-11T00:00:00"/>
    <x v="9"/>
    <m/>
    <m/>
    <m/>
    <s v="v"/>
    <s v="Woodcote 'Wings'"/>
    <m/>
    <m/>
    <m/>
    <s v="L"/>
    <n v="0"/>
  </r>
  <r>
    <d v="2019-01-30T00:00:00"/>
    <x v="2"/>
    <m/>
    <m/>
    <m/>
    <s v="v"/>
    <s v="Stanford 'Blues'"/>
    <m/>
    <m/>
    <m/>
    <s v="L"/>
    <n v="0"/>
  </r>
  <r>
    <d v="2019-01-31T00:00:00"/>
    <x v="3"/>
    <m/>
    <m/>
    <m/>
    <s v="v"/>
    <s v="Woodcote 'Wings'"/>
    <m/>
    <m/>
    <m/>
    <s v="L"/>
    <n v="0"/>
  </r>
  <r>
    <m/>
    <x v="1"/>
    <m/>
    <m/>
    <m/>
    <m/>
    <m/>
    <m/>
    <m/>
    <m/>
    <s v="L"/>
    <n v="0"/>
  </r>
  <r>
    <d v="2019-02-06T00:00:00"/>
    <x v="6"/>
    <m/>
    <m/>
    <m/>
    <s v="v"/>
    <s v="Drayton 'Wasps'"/>
    <m/>
    <m/>
    <m/>
    <s v="L"/>
    <n v="0"/>
  </r>
  <r>
    <m/>
    <x v="1"/>
    <m/>
    <m/>
    <m/>
    <m/>
    <m/>
    <m/>
    <m/>
    <m/>
    <s v="L"/>
    <n v="0"/>
  </r>
  <r>
    <d v="2019-02-12T00:00:00"/>
    <x v="9"/>
    <m/>
    <m/>
    <m/>
    <s v="v"/>
    <s v="Benson SMBC"/>
    <m/>
    <m/>
    <m/>
    <s v="L"/>
    <n v="0"/>
  </r>
  <r>
    <d v="2019-02-13T00:00:00"/>
    <x v="0"/>
    <m/>
    <m/>
    <m/>
    <s v="v"/>
    <s v="Harwell 'Eagles'"/>
    <m/>
    <m/>
    <m/>
    <s v="L"/>
    <n v="0"/>
  </r>
  <r>
    <d v="2019-02-14T00:00:00"/>
    <x v="4"/>
    <m/>
    <m/>
    <m/>
    <s v="v"/>
    <s v="Kingston 'Kites'"/>
    <m/>
    <m/>
    <m/>
    <s v="L"/>
    <n v="0"/>
  </r>
  <r>
    <m/>
    <x v="1"/>
    <m/>
    <m/>
    <m/>
    <m/>
    <m/>
    <m/>
    <m/>
    <m/>
    <s v="L"/>
    <n v="0"/>
  </r>
  <r>
    <d v="2019-02-18T00:00:00"/>
    <x v="8"/>
    <m/>
    <m/>
    <m/>
    <s v="v"/>
    <s v="Woodcote 'Wings'"/>
    <m/>
    <m/>
    <m/>
    <s v="L"/>
    <n v="0"/>
  </r>
  <r>
    <d v="2019-02-19T00:00:00"/>
    <x v="5"/>
    <m/>
    <m/>
    <m/>
    <s v="v"/>
    <s v="Stanford 'Blues'"/>
    <m/>
    <m/>
    <m/>
    <s v="L"/>
    <n v="0"/>
  </r>
  <r>
    <d v="2019-02-20T00:00:00"/>
    <x v="6"/>
    <m/>
    <m/>
    <m/>
    <s v="v"/>
    <s v="Abingdon 'Park Rangers'"/>
    <m/>
    <m/>
    <m/>
    <s v="L"/>
    <n v="0"/>
  </r>
  <r>
    <d v="2019-02-20T00:00:00"/>
    <x v="2"/>
    <m/>
    <m/>
    <m/>
    <s v="v"/>
    <s v="Aston 'Astons'"/>
    <m/>
    <m/>
    <m/>
    <s v="L"/>
    <n v="0"/>
  </r>
  <r>
    <m/>
    <x v="1"/>
    <m/>
    <m/>
    <m/>
    <m/>
    <m/>
    <m/>
    <m/>
    <m/>
    <s v="L"/>
    <n v="0"/>
  </r>
  <r>
    <d v="2019-02-26T00:00:00"/>
    <x v="9"/>
    <m/>
    <m/>
    <m/>
    <s v="v"/>
    <s v="Didcot Bowls Club 'Red Kites'"/>
    <m/>
    <m/>
    <m/>
    <s v="L"/>
    <n v="0"/>
  </r>
  <r>
    <d v="2019-02-27T00:00:00"/>
    <x v="0"/>
    <m/>
    <m/>
    <m/>
    <s v="v"/>
    <s v="Benson SMBC"/>
    <m/>
    <m/>
    <m/>
    <s v="L"/>
    <n v="0"/>
  </r>
  <r>
    <d v="2019-02-28T00:00:00"/>
    <x v="4"/>
    <m/>
    <m/>
    <m/>
    <s v="v"/>
    <s v="Drayton 'Wasps'"/>
    <m/>
    <m/>
    <m/>
    <s v="L"/>
    <n v="0"/>
  </r>
  <r>
    <d v="2019-03-01T00:00:00"/>
    <x v="7"/>
    <m/>
    <m/>
    <m/>
    <s v="v"/>
    <s v="Harwell 'Eagles'"/>
    <m/>
    <m/>
    <m/>
    <s v="L"/>
    <n v="0"/>
  </r>
  <r>
    <m/>
    <x v="1"/>
    <m/>
    <m/>
    <m/>
    <m/>
    <m/>
    <m/>
    <m/>
    <m/>
    <s v="L"/>
    <n v="0"/>
  </r>
  <r>
    <d v="2019-03-06T00:00:00"/>
    <x v="6"/>
    <m/>
    <m/>
    <m/>
    <s v="v"/>
    <s v="Woodcote 'Wings'"/>
    <m/>
    <m/>
    <m/>
    <s v="L"/>
    <n v="0"/>
  </r>
  <r>
    <m/>
    <x v="1"/>
    <m/>
    <m/>
    <m/>
    <m/>
    <m/>
    <m/>
    <m/>
    <m/>
    <s v="L"/>
    <n v="0"/>
  </r>
  <r>
    <d v="2019-03-12T00:00:00"/>
    <x v="5"/>
    <m/>
    <m/>
    <m/>
    <s v="v"/>
    <s v="Aston 'Astons'"/>
    <m/>
    <m/>
    <m/>
    <s v="L"/>
    <n v="0"/>
  </r>
  <r>
    <d v="2019-03-12T00:00:00"/>
    <x v="9"/>
    <m/>
    <m/>
    <m/>
    <s v="v"/>
    <s v="Abingdon 'Park Rangers'"/>
    <m/>
    <m/>
    <m/>
    <s v="L"/>
    <n v="0"/>
  </r>
  <r>
    <d v="2019-03-13T00:00:00"/>
    <x v="2"/>
    <m/>
    <m/>
    <m/>
    <s v="v"/>
    <s v="Harwell 'Eagles'"/>
    <m/>
    <m/>
    <m/>
    <s v="L"/>
    <n v="0"/>
  </r>
  <r>
    <m/>
    <x v="1"/>
    <m/>
    <m/>
    <m/>
    <m/>
    <m/>
    <m/>
    <m/>
    <m/>
    <s v="L"/>
    <n v="0"/>
  </r>
  <r>
    <d v="2019-03-20T00:00:00"/>
    <x v="0"/>
    <m/>
    <m/>
    <m/>
    <s v="v"/>
    <s v="Didcot Bowls Club 'Red Kites'"/>
    <m/>
    <m/>
    <m/>
    <s v="L"/>
    <n v="0"/>
  </r>
  <r>
    <d v="2019-03-21T00:00:00"/>
    <x v="3"/>
    <m/>
    <m/>
    <m/>
    <s v="v"/>
    <s v="Benson SMBC"/>
    <m/>
    <m/>
    <m/>
    <s v="L"/>
    <n v="0"/>
  </r>
  <r>
    <d v="2019-03-21T00:00:00"/>
    <x v="4"/>
    <m/>
    <m/>
    <m/>
    <s v="v"/>
    <s v="Stanford 'Blues'"/>
    <m/>
    <m/>
    <m/>
    <s v="L"/>
    <n v="0"/>
  </r>
  <r>
    <d v="2019-03-22T00:00:00"/>
    <x v="7"/>
    <m/>
    <m/>
    <m/>
    <s v="v"/>
    <s v="Kingston 'Kites'"/>
    <m/>
    <m/>
    <m/>
    <s v="L"/>
    <n v="0"/>
  </r>
  <r>
    <m/>
    <x v="1"/>
    <m/>
    <m/>
    <m/>
    <m/>
    <m/>
    <m/>
    <m/>
    <m/>
    <s v="L"/>
    <n v="0"/>
  </r>
  <r>
    <d v="2019-03-25T00:00:00"/>
    <x v="8"/>
    <m/>
    <m/>
    <m/>
    <s v="v"/>
    <s v="Kingston 'Kites'"/>
    <m/>
    <m/>
    <m/>
    <s v="L"/>
    <n v="0"/>
  </r>
  <r>
    <d v="2019-03-26T00:00:00"/>
    <x v="5"/>
    <m/>
    <m/>
    <m/>
    <s v="v"/>
    <s v="Harwell 'Eagles'"/>
    <m/>
    <m/>
    <m/>
    <s v="L"/>
    <n v="0"/>
  </r>
  <r>
    <d v="2019-03-26T00:00:00"/>
    <x v="9"/>
    <m/>
    <m/>
    <m/>
    <s v="v"/>
    <s v="Aston 'Astons'"/>
    <m/>
    <m/>
    <m/>
    <s v="L"/>
    <n v="0"/>
  </r>
  <r>
    <d v="2019-03-29T00:00:00"/>
    <x v="7"/>
    <m/>
    <m/>
    <m/>
    <s v="v"/>
    <s v="Woodcote 'Wings'"/>
    <m/>
    <m/>
    <m/>
    <s v="L"/>
    <n v="0"/>
  </r>
  <r>
    <m/>
    <x v="1"/>
    <m/>
    <m/>
    <m/>
    <m/>
    <m/>
    <m/>
    <m/>
    <m/>
    <s v="L"/>
    <n v="0"/>
  </r>
  <r>
    <m/>
    <x v="1"/>
    <m/>
    <m/>
    <m/>
    <m/>
    <m/>
    <m/>
    <m/>
    <m/>
    <s v="D"/>
    <n v="0"/>
  </r>
  <r>
    <m/>
    <x v="1"/>
    <m/>
    <m/>
    <m/>
    <m/>
    <m/>
    <m/>
    <m/>
    <m/>
    <m/>
    <m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x v="0"/>
    <m/>
    <n v="0"/>
    <n v="11"/>
    <s v="W"/>
    <n v="21"/>
    <s v="L"/>
    <n v="-21"/>
  </r>
  <r>
    <x v="1"/>
    <m/>
    <n v="0"/>
    <n v="17"/>
    <s v="W"/>
    <n v="12"/>
    <s v="L"/>
    <n v="-12"/>
  </r>
  <r>
    <x v="2"/>
    <m/>
    <n v="6"/>
    <n v="21"/>
    <s v="L"/>
    <n v="-5"/>
    <s v="W"/>
    <n v="5"/>
  </r>
  <r>
    <x v="3"/>
    <m/>
    <n v="2"/>
    <n v="21"/>
    <s v="W"/>
    <n v="1"/>
    <s v="L"/>
    <n v="-1"/>
  </r>
  <r>
    <x v="4"/>
    <m/>
    <m/>
    <m/>
    <s v="L"/>
    <n v="0"/>
    <s v="L"/>
    <n v="0"/>
  </r>
  <r>
    <x v="5"/>
    <m/>
    <n v="2"/>
    <n v="20"/>
    <s v="W"/>
    <n v="8"/>
    <s v="L"/>
    <n v="-8"/>
  </r>
  <r>
    <x v="6"/>
    <m/>
    <n v="2"/>
    <n v="20"/>
    <s v="W"/>
    <n v="18"/>
    <s v="L"/>
    <n v="-18"/>
  </r>
  <r>
    <x v="4"/>
    <m/>
    <m/>
    <m/>
    <s v="L"/>
    <n v="0"/>
    <s v="L"/>
    <n v="0"/>
  </r>
  <r>
    <x v="3"/>
    <m/>
    <n v="8"/>
    <n v="39"/>
    <s v="L"/>
    <n v="-25"/>
    <s v="W"/>
    <n v="25"/>
  </r>
  <r>
    <x v="1"/>
    <m/>
    <n v="2"/>
    <n v="14"/>
    <s v="W"/>
    <n v="13"/>
    <s v="L"/>
    <n v="-13"/>
  </r>
  <r>
    <x v="0"/>
    <m/>
    <n v="8"/>
    <n v="35"/>
    <s v="L"/>
    <n v="-20"/>
    <s v="W"/>
    <n v="20"/>
  </r>
  <r>
    <x v="4"/>
    <m/>
    <m/>
    <m/>
    <s v="L"/>
    <n v="0"/>
    <s v="L"/>
    <n v="0"/>
  </r>
  <r>
    <x v="2"/>
    <m/>
    <n v="2"/>
    <n v="20"/>
    <s v="W"/>
    <n v="9"/>
    <s v="L"/>
    <n v="-9"/>
  </r>
  <r>
    <x v="7"/>
    <m/>
    <n v="0"/>
    <n v="22"/>
    <s v="W"/>
    <n v="7"/>
    <s v="L"/>
    <n v="-7"/>
  </r>
  <r>
    <x v="4"/>
    <m/>
    <m/>
    <m/>
    <s v="L"/>
    <n v="0"/>
    <s v="L"/>
    <n v="0"/>
  </r>
  <r>
    <x v="5"/>
    <m/>
    <n v="6"/>
    <n v="25"/>
    <s v="L"/>
    <n v="-3"/>
    <s v="W"/>
    <n v="3"/>
  </r>
  <r>
    <x v="4"/>
    <m/>
    <m/>
    <m/>
    <s v="L"/>
    <n v="0"/>
    <s v="L"/>
    <n v="0"/>
  </r>
  <r>
    <x v="7"/>
    <m/>
    <n v="0"/>
    <n v="13"/>
    <s v="W"/>
    <n v="22"/>
    <s v="L"/>
    <n v="-22"/>
  </r>
  <r>
    <x v="8"/>
    <m/>
    <n v="8"/>
    <n v="27"/>
    <s v="L"/>
    <n v="-9"/>
    <s v="W"/>
    <n v="9"/>
  </r>
  <r>
    <x v="6"/>
    <m/>
    <n v="0"/>
    <n v="10"/>
    <s v="W"/>
    <n v="30"/>
    <s v="L"/>
    <n v="-30"/>
  </r>
  <r>
    <x v="4"/>
    <m/>
    <m/>
    <m/>
    <s v="L"/>
    <n v="0"/>
    <s v="L"/>
    <n v="0"/>
  </r>
  <r>
    <x v="1"/>
    <m/>
    <n v="0"/>
    <n v="18"/>
    <s v="W"/>
    <n v="14"/>
    <s v="L"/>
    <n v="-14"/>
  </r>
  <r>
    <x v="0"/>
    <m/>
    <n v="0"/>
    <n v="17"/>
    <s v="W"/>
    <n v="11"/>
    <s v="L"/>
    <n v="-11"/>
  </r>
  <r>
    <x v="6"/>
    <m/>
    <n v="2"/>
    <n v="17"/>
    <s v="W"/>
    <n v="4"/>
    <s v="L"/>
    <n v="-4"/>
  </r>
  <r>
    <x v="4"/>
    <m/>
    <m/>
    <m/>
    <s v="L"/>
    <n v="0"/>
    <s v="L"/>
    <n v="0"/>
  </r>
  <r>
    <x v="8"/>
    <m/>
    <n v="2"/>
    <n v="19"/>
    <s v="W"/>
    <n v="8"/>
    <s v="L"/>
    <n v="-8"/>
  </r>
  <r>
    <x v="8"/>
    <m/>
    <n v="0"/>
    <n v="21"/>
    <s v="W"/>
    <n v="7"/>
    <s v="L"/>
    <n v="-7"/>
  </r>
  <r>
    <x v="4"/>
    <m/>
    <m/>
    <m/>
    <m/>
    <m/>
    <m/>
    <m/>
  </r>
  <r>
    <x v="5"/>
    <m/>
    <n v="0"/>
    <n v="13"/>
    <s v="W"/>
    <n v="21"/>
    <s v="L"/>
    <n v="-21"/>
  </r>
  <r>
    <x v="2"/>
    <m/>
    <n v="0"/>
    <n v="11"/>
    <s v="W"/>
    <n v="22"/>
    <s v="L"/>
    <n v="-22"/>
  </r>
  <r>
    <x v="7"/>
    <m/>
    <n v="8"/>
    <n v="31"/>
    <s v="L"/>
    <n v="-17"/>
    <s v="W"/>
    <n v="17"/>
  </r>
  <r>
    <x v="3"/>
    <m/>
    <n v="6"/>
    <n v="28"/>
    <s v="L"/>
    <n v="-13"/>
    <s v="W"/>
    <n v="13"/>
  </r>
  <r>
    <x v="4"/>
    <m/>
    <m/>
    <m/>
    <s v="L"/>
    <n v="0"/>
    <s v="L"/>
    <n v="0"/>
  </r>
  <r>
    <x v="5"/>
    <m/>
    <n v="0"/>
    <n v="15"/>
    <s v="W"/>
    <n v="19"/>
    <s v="L"/>
    <n v="-19"/>
  </r>
  <r>
    <x v="0"/>
    <m/>
    <n v="2"/>
    <n v="21"/>
    <s v="W"/>
    <n v="1"/>
    <s v="L"/>
    <n v="-1"/>
  </r>
  <r>
    <x v="8"/>
    <m/>
    <n v="8"/>
    <n v="38"/>
    <s v="L"/>
    <n v="-24"/>
    <s v="W"/>
    <n v="24"/>
  </r>
  <r>
    <x v="2"/>
    <m/>
    <n v="2"/>
    <n v="22"/>
    <s v="W"/>
    <n v="5"/>
    <s v="L"/>
    <n v="-5"/>
  </r>
  <r>
    <x v="4"/>
    <m/>
    <m/>
    <m/>
    <s v="L"/>
    <n v="0"/>
    <s v="L"/>
    <n v="0"/>
  </r>
  <r>
    <x v="3"/>
    <m/>
    <n v="0"/>
    <n v="13"/>
    <s v="W"/>
    <n v="10"/>
    <s v="L"/>
    <n v="-10"/>
  </r>
  <r>
    <x v="4"/>
    <m/>
    <m/>
    <m/>
    <s v="L"/>
    <n v="0"/>
    <s v="L"/>
    <n v="0"/>
  </r>
  <r>
    <x v="6"/>
    <m/>
    <m/>
    <m/>
    <s v="L"/>
    <n v="0"/>
    <s v="L"/>
    <n v="0"/>
  </r>
  <r>
    <x v="1"/>
    <m/>
    <m/>
    <m/>
    <s v="L"/>
    <n v="0"/>
    <s v="L"/>
    <n v="0"/>
  </r>
  <r>
    <x v="7"/>
    <m/>
    <m/>
    <m/>
    <s v="L"/>
    <n v="0"/>
    <s v="L"/>
    <n v="0"/>
  </r>
  <r>
    <x v="4"/>
    <m/>
    <m/>
    <m/>
    <s v="L"/>
    <n v="0"/>
    <s v="L"/>
    <n v="0"/>
  </r>
  <r>
    <x v="6"/>
    <m/>
    <m/>
    <m/>
    <s v="L"/>
    <n v="0"/>
    <s v="L"/>
    <n v="0"/>
  </r>
  <r>
    <x v="7"/>
    <m/>
    <m/>
    <m/>
    <s v="L"/>
    <n v="0"/>
    <s v="L"/>
    <n v="0"/>
  </r>
  <r>
    <x v="8"/>
    <m/>
    <m/>
    <m/>
    <s v="L"/>
    <n v="0"/>
    <s v="L"/>
    <n v="0"/>
  </r>
  <r>
    <x v="5"/>
    <m/>
    <m/>
    <m/>
    <s v="L"/>
    <n v="0"/>
    <s v="L"/>
    <n v="0"/>
  </r>
  <r>
    <x v="4"/>
    <m/>
    <m/>
    <m/>
    <s v="L"/>
    <n v="0"/>
    <s v="L"/>
    <n v="0"/>
  </r>
  <r>
    <x v="0"/>
    <m/>
    <m/>
    <m/>
    <s v="L"/>
    <n v="0"/>
    <s v="L"/>
    <n v="0"/>
  </r>
  <r>
    <x v="1"/>
    <m/>
    <m/>
    <m/>
    <s v="L"/>
    <n v="0"/>
    <s v="L"/>
    <n v="0"/>
  </r>
  <r>
    <x v="3"/>
    <m/>
    <m/>
    <m/>
    <s v="L"/>
    <n v="0"/>
    <s v="L"/>
    <n v="0"/>
  </r>
  <r>
    <x v="2"/>
    <m/>
    <m/>
    <m/>
    <s v="L"/>
    <n v="0"/>
    <s v="L"/>
    <n v="0"/>
  </r>
  <r>
    <x v="4"/>
    <m/>
    <m/>
    <m/>
    <s v="L"/>
    <n v="0"/>
    <s v="L"/>
    <n v="0"/>
  </r>
  <r>
    <x v="1"/>
    <m/>
    <m/>
    <m/>
    <s v="L"/>
    <n v="0"/>
    <s v="L"/>
    <n v="0"/>
  </r>
  <r>
    <x v="0"/>
    <m/>
    <m/>
    <m/>
    <s v="L"/>
    <n v="0"/>
    <s v="L"/>
    <n v="0"/>
  </r>
  <r>
    <x v="4"/>
    <m/>
    <m/>
    <m/>
    <s v="L"/>
    <n v="0"/>
    <s v="L"/>
    <n v="0"/>
  </r>
  <r>
    <x v="3"/>
    <m/>
    <m/>
    <m/>
    <s v="L"/>
    <n v="0"/>
    <s v="L"/>
    <n v="0"/>
  </r>
  <r>
    <x v="2"/>
    <m/>
    <m/>
    <m/>
    <s v="L"/>
    <n v="0"/>
    <s v="L"/>
    <n v="0"/>
  </r>
  <r>
    <x v="4"/>
    <m/>
    <m/>
    <m/>
    <s v="L"/>
    <n v="0"/>
    <s v="L"/>
    <n v="0"/>
  </r>
  <r>
    <x v="6"/>
    <m/>
    <m/>
    <m/>
    <s v="L"/>
    <n v="0"/>
    <s v="L"/>
    <n v="0"/>
  </r>
  <r>
    <x v="0"/>
    <m/>
    <m/>
    <m/>
    <s v="L"/>
    <n v="0"/>
    <s v="L"/>
    <n v="0"/>
  </r>
  <r>
    <x v="1"/>
    <m/>
    <m/>
    <m/>
    <s v="L"/>
    <n v="0"/>
    <s v="L"/>
    <n v="0"/>
  </r>
  <r>
    <x v="4"/>
    <m/>
    <m/>
    <m/>
    <s v="L"/>
    <n v="0"/>
    <s v="L"/>
    <n v="0"/>
  </r>
  <r>
    <x v="8"/>
    <m/>
    <m/>
    <m/>
    <s v="L"/>
    <n v="0"/>
    <s v="L"/>
    <n v="0"/>
  </r>
  <r>
    <x v="4"/>
    <m/>
    <m/>
    <m/>
    <m/>
    <m/>
    <m/>
    <m/>
  </r>
  <r>
    <x v="3"/>
    <m/>
    <m/>
    <m/>
    <s v="L"/>
    <n v="0"/>
    <s v="L"/>
    <n v="0"/>
  </r>
  <r>
    <x v="5"/>
    <m/>
    <m/>
    <m/>
    <s v="L"/>
    <n v="0"/>
    <s v="L"/>
    <n v="0"/>
  </r>
  <r>
    <x v="2"/>
    <m/>
    <m/>
    <m/>
    <s v="L"/>
    <n v="0"/>
    <s v="L"/>
    <n v="0"/>
  </r>
  <r>
    <x v="4"/>
    <m/>
    <m/>
    <m/>
    <s v="L"/>
    <n v="0"/>
    <s v="L"/>
    <n v="0"/>
  </r>
  <r>
    <x v="7"/>
    <m/>
    <m/>
    <m/>
    <s v="L"/>
    <n v="0"/>
    <s v="L"/>
    <n v="0"/>
  </r>
  <r>
    <x v="4"/>
    <m/>
    <m/>
    <m/>
    <s v="L"/>
    <n v="0"/>
    <s v="L"/>
    <n v="0"/>
  </r>
  <r>
    <x v="8"/>
    <m/>
    <m/>
    <m/>
    <s v="L"/>
    <n v="0"/>
    <s v="L"/>
    <n v="0"/>
  </r>
  <r>
    <x v="5"/>
    <m/>
    <m/>
    <m/>
    <s v="L"/>
    <n v="0"/>
    <s v="L"/>
    <n v="0"/>
  </r>
  <r>
    <x v="6"/>
    <m/>
    <m/>
    <m/>
    <s v="L"/>
    <n v="0"/>
    <s v="L"/>
    <n v="0"/>
  </r>
  <r>
    <x v="7"/>
    <m/>
    <m/>
    <m/>
    <s v="L"/>
    <n v="0"/>
    <s v="L"/>
    <n v="0"/>
  </r>
  <r>
    <x v="4"/>
    <m/>
    <m/>
    <m/>
    <s v="L"/>
    <n v="0"/>
    <s v="L"/>
    <n v="0"/>
  </r>
  <r>
    <x v="4"/>
    <m/>
    <m/>
    <m/>
    <s v="W"/>
    <n v="0"/>
    <s v="W"/>
    <n v="0"/>
  </r>
  <r>
    <x v="4"/>
    <m/>
    <m/>
    <m/>
    <s v="D"/>
    <n v="0"/>
    <s v="D"/>
    <n v="0"/>
  </r>
  <r>
    <x v="4"/>
    <m/>
    <m/>
    <m/>
    <m/>
    <m/>
    <m/>
    <m/>
  </r>
  <r>
    <x v="4"/>
    <m/>
    <m/>
    <m/>
    <m/>
    <m/>
    <m/>
    <m/>
  </r>
  <r>
    <x v="4"/>
    <m/>
    <m/>
    <m/>
    <m/>
    <m/>
    <m/>
    <m/>
  </r>
  <r>
    <x v="4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x v="0"/>
    <m/>
    <n v="8"/>
    <n v="30"/>
    <s v="L"/>
    <n v="-11"/>
    <s v="W"/>
    <n v="11"/>
  </r>
  <r>
    <x v="1"/>
    <m/>
    <m/>
    <m/>
    <s v="D"/>
    <n v="0"/>
    <s v="D"/>
    <n v="0"/>
  </r>
  <r>
    <x v="2"/>
    <m/>
    <n v="8"/>
    <n v="22"/>
    <s v="L"/>
    <n v="-5"/>
    <s v="W"/>
    <n v="5"/>
  </r>
  <r>
    <x v="3"/>
    <m/>
    <n v="4"/>
    <n v="20"/>
    <s v="D"/>
    <n v="0"/>
    <s v="D"/>
    <n v="0"/>
  </r>
  <r>
    <x v="4"/>
    <m/>
    <n v="0"/>
    <n v="17"/>
    <s v="W"/>
    <n v="19"/>
    <s v="L"/>
    <n v="-19"/>
  </r>
  <r>
    <x v="0"/>
    <m/>
    <n v="0"/>
    <n v="13"/>
    <s v="W"/>
    <n v="20"/>
    <s v="L"/>
    <n v="-20"/>
  </r>
  <r>
    <x v="1"/>
    <m/>
    <m/>
    <m/>
    <s v="W"/>
    <n v="0"/>
    <s v="W"/>
    <n v="0"/>
  </r>
  <r>
    <x v="5"/>
    <m/>
    <n v="6"/>
    <n v="24"/>
    <s v="L"/>
    <n v="-1"/>
    <s v="W"/>
    <n v="1"/>
  </r>
  <r>
    <x v="6"/>
    <m/>
    <n v="6"/>
    <n v="22"/>
    <s v="L"/>
    <n v="-1"/>
    <s v="W"/>
    <n v="1"/>
  </r>
  <r>
    <x v="2"/>
    <m/>
    <n v="0"/>
    <n v="17"/>
    <s v="W"/>
    <n v="8"/>
    <s v="L"/>
    <n v="-8"/>
  </r>
  <r>
    <x v="1"/>
    <m/>
    <m/>
    <m/>
    <s v="L"/>
    <n v="0"/>
    <s v="L"/>
    <n v="0"/>
  </r>
  <r>
    <x v="7"/>
    <m/>
    <n v="0"/>
    <n v="17"/>
    <s v="W"/>
    <n v="23"/>
    <s v="L"/>
    <n v="-23"/>
  </r>
  <r>
    <x v="8"/>
    <m/>
    <n v="0"/>
    <n v="16"/>
    <s v="W"/>
    <n v="19"/>
    <s v="L"/>
    <n v="-19"/>
  </r>
  <r>
    <x v="4"/>
    <m/>
    <n v="0"/>
    <n v="7"/>
    <s v="W"/>
    <n v="13"/>
    <s v="L"/>
    <n v="-13"/>
  </r>
  <r>
    <x v="1"/>
    <m/>
    <m/>
    <m/>
    <s v="L"/>
    <n v="0"/>
    <s v="L"/>
    <n v="0"/>
  </r>
  <r>
    <x v="2"/>
    <m/>
    <n v="6"/>
    <n v="30"/>
    <s v="L"/>
    <n v="-10"/>
    <s v="W"/>
    <n v="10"/>
  </r>
  <r>
    <x v="6"/>
    <m/>
    <n v="2"/>
    <n v="24"/>
    <s v="W"/>
    <n v="1"/>
    <s v="L"/>
    <n v="-1"/>
  </r>
  <r>
    <x v="9"/>
    <m/>
    <n v="0"/>
    <n v="19"/>
    <s v="W"/>
    <n v="3"/>
    <s v="L"/>
    <n v="-3"/>
  </r>
  <r>
    <x v="0"/>
    <m/>
    <n v="0"/>
    <n v="14"/>
    <s v="W"/>
    <n v="15"/>
    <s v="L"/>
    <n v="-15"/>
  </r>
  <r>
    <x v="7"/>
    <m/>
    <n v="0"/>
    <n v="19"/>
    <s v="W"/>
    <n v="7"/>
    <s v="L"/>
    <n v="-7"/>
  </r>
  <r>
    <x v="1"/>
    <m/>
    <m/>
    <m/>
    <s v="L"/>
    <n v="0"/>
    <s v="L"/>
    <n v="0"/>
  </r>
  <r>
    <x v="8"/>
    <m/>
    <n v="0"/>
    <n v="8"/>
    <s v="W"/>
    <n v="32"/>
    <s v="L"/>
    <n v="-32"/>
  </r>
  <r>
    <x v="3"/>
    <m/>
    <n v="6"/>
    <n v="30"/>
    <s v="L"/>
    <n v="-16"/>
    <s v="W"/>
    <n v="16"/>
  </r>
  <r>
    <x v="4"/>
    <m/>
    <n v="0"/>
    <n v="14"/>
    <s v="W"/>
    <n v="26"/>
    <s v="L"/>
    <n v="-26"/>
  </r>
  <r>
    <x v="7"/>
    <m/>
    <n v="0"/>
    <n v="14"/>
    <s v="W"/>
    <n v="15"/>
    <s v="L"/>
    <n v="-15"/>
  </r>
  <r>
    <x v="1"/>
    <m/>
    <m/>
    <m/>
    <s v="L"/>
    <n v="0"/>
    <s v="L"/>
    <n v="0"/>
  </r>
  <r>
    <x v="0"/>
    <m/>
    <n v="2"/>
    <n v="19"/>
    <s v="W"/>
    <n v="1"/>
    <s v="L"/>
    <n v="-1"/>
  </r>
  <r>
    <x v="9"/>
    <m/>
    <n v="0"/>
    <n v="14"/>
    <s v="W"/>
    <n v="19"/>
    <s v="L"/>
    <n v="-19"/>
  </r>
  <r>
    <x v="4"/>
    <m/>
    <n v="0"/>
    <n v="10"/>
    <s v="W"/>
    <n v="21"/>
    <s v="L"/>
    <n v="-21"/>
  </r>
  <r>
    <x v="6"/>
    <m/>
    <n v="0"/>
    <n v="20"/>
    <s v="W"/>
    <n v="12"/>
    <s v="L"/>
    <n v="-12"/>
  </r>
  <r>
    <x v="1"/>
    <m/>
    <m/>
    <m/>
    <s v="L"/>
    <n v="0"/>
    <s v="L"/>
    <n v="0"/>
  </r>
  <r>
    <x v="8"/>
    <m/>
    <n v="0"/>
    <n v="11"/>
    <s v="W"/>
    <n v="20"/>
    <s v="L"/>
    <n v="-20"/>
  </r>
  <r>
    <x v="3"/>
    <m/>
    <n v="2"/>
    <n v="14"/>
    <s v="W"/>
    <n v="11"/>
    <s v="L"/>
    <n v="-11"/>
  </r>
  <r>
    <x v="5"/>
    <m/>
    <n v="2"/>
    <n v="21"/>
    <s v="W"/>
    <n v="4"/>
    <s v="L"/>
    <n v="-4"/>
  </r>
  <r>
    <x v="1"/>
    <m/>
    <m/>
    <m/>
    <s v="L"/>
    <n v="0"/>
    <s v="L"/>
    <n v="0"/>
  </r>
  <r>
    <x v="4"/>
    <m/>
    <n v="8"/>
    <n v="26"/>
    <s v="L"/>
    <n v="-9"/>
    <s v="W"/>
    <n v="9"/>
  </r>
  <r>
    <x v="8"/>
    <m/>
    <n v="0"/>
    <n v="12"/>
    <s v="W"/>
    <n v="21"/>
    <s v="L"/>
    <n v="-21"/>
  </r>
  <r>
    <x v="9"/>
    <m/>
    <n v="0"/>
    <n v="12"/>
    <s v="W"/>
    <n v="15"/>
    <s v="L"/>
    <n v="-15"/>
  </r>
  <r>
    <x v="2"/>
    <m/>
    <n v="8"/>
    <n v="32"/>
    <s v="L"/>
    <n v="-19"/>
    <s v="W"/>
    <n v="19"/>
  </r>
  <r>
    <x v="1"/>
    <m/>
    <m/>
    <m/>
    <s v="L"/>
    <n v="0"/>
    <s v="L"/>
    <n v="0"/>
  </r>
  <r>
    <x v="7"/>
    <m/>
    <n v="2"/>
    <n v="21"/>
    <s v="W"/>
    <n v="14"/>
    <s v="L"/>
    <n v="-14"/>
  </r>
  <r>
    <x v="6"/>
    <m/>
    <n v="0"/>
    <n v="17"/>
    <s v="W"/>
    <n v="8"/>
    <s v="L"/>
    <n v="-8"/>
  </r>
  <r>
    <x v="5"/>
    <m/>
    <n v="8"/>
    <n v="25"/>
    <s v="L"/>
    <n v="-4"/>
    <s v="W"/>
    <n v="4"/>
  </r>
  <r>
    <x v="3"/>
    <m/>
    <n v="6"/>
    <n v="27"/>
    <s v="L"/>
    <n v="-3"/>
    <s v="W"/>
    <n v="3"/>
  </r>
  <r>
    <x v="1"/>
    <m/>
    <m/>
    <m/>
    <s v="L"/>
    <n v="0"/>
    <s v="L"/>
    <n v="0"/>
  </r>
  <r>
    <x v="9"/>
    <m/>
    <n v="0"/>
    <n v="17"/>
    <s v="W"/>
    <n v="24"/>
    <s v="L"/>
    <n v="-24"/>
  </r>
  <r>
    <x v="1"/>
    <m/>
    <m/>
    <m/>
    <s v="L"/>
    <n v="0"/>
    <s v="L"/>
    <n v="0"/>
  </r>
  <r>
    <x v="6"/>
    <m/>
    <n v="6"/>
    <n v="22"/>
    <s v="L"/>
    <n v="-2"/>
    <s v="W"/>
    <n v="2"/>
  </r>
  <r>
    <x v="1"/>
    <m/>
    <m/>
    <m/>
    <s v="L"/>
    <n v="0"/>
    <s v="L"/>
    <n v="0"/>
  </r>
  <r>
    <x v="3"/>
    <m/>
    <m/>
    <m/>
    <s v="L"/>
    <n v="0"/>
    <s v="L"/>
    <n v="0"/>
  </r>
  <r>
    <x v="8"/>
    <m/>
    <m/>
    <m/>
    <s v="L"/>
    <n v="0"/>
    <s v="L"/>
    <n v="0"/>
  </r>
  <r>
    <x v="4"/>
    <m/>
    <m/>
    <m/>
    <s v="L"/>
    <n v="0"/>
    <s v="L"/>
    <n v="0"/>
  </r>
  <r>
    <x v="0"/>
    <m/>
    <m/>
    <m/>
    <s v="L"/>
    <n v="0"/>
    <s v="L"/>
    <n v="0"/>
  </r>
  <r>
    <x v="1"/>
    <m/>
    <m/>
    <m/>
    <s v="L"/>
    <n v="0"/>
    <s v="L"/>
    <n v="0"/>
  </r>
  <r>
    <x v="6"/>
    <m/>
    <m/>
    <m/>
    <s v="L"/>
    <n v="0"/>
    <s v="L"/>
    <n v="0"/>
  </r>
  <r>
    <x v="5"/>
    <m/>
    <m/>
    <m/>
    <s v="L"/>
    <n v="0"/>
    <s v="L"/>
    <n v="0"/>
  </r>
  <r>
    <x v="2"/>
    <m/>
    <m/>
    <m/>
    <s v="L"/>
    <n v="0"/>
    <s v="L"/>
    <n v="0"/>
  </r>
  <r>
    <x v="9"/>
    <m/>
    <m/>
    <m/>
    <s v="L"/>
    <n v="0"/>
    <s v="L"/>
    <n v="0"/>
  </r>
  <r>
    <x v="1"/>
    <m/>
    <m/>
    <m/>
    <s v="L"/>
    <n v="0"/>
    <s v="L"/>
    <n v="0"/>
  </r>
  <r>
    <x v="4"/>
    <m/>
    <m/>
    <m/>
    <s v="L"/>
    <n v="0"/>
    <s v="L"/>
    <n v="0"/>
  </r>
  <r>
    <x v="7"/>
    <m/>
    <m/>
    <m/>
    <s v="L"/>
    <n v="0"/>
    <s v="L"/>
    <n v="0"/>
  </r>
  <r>
    <x v="3"/>
    <m/>
    <m/>
    <m/>
    <s v="L"/>
    <n v="0"/>
    <s v="L"/>
    <n v="0"/>
  </r>
  <r>
    <x v="8"/>
    <m/>
    <m/>
    <m/>
    <s v="L"/>
    <n v="0"/>
    <s v="L"/>
    <n v="0"/>
  </r>
  <r>
    <x v="1"/>
    <m/>
    <m/>
    <m/>
    <s v="L"/>
    <n v="0"/>
    <s v="L"/>
    <n v="0"/>
  </r>
  <r>
    <x v="9"/>
    <m/>
    <m/>
    <m/>
    <s v="L"/>
    <n v="0"/>
    <s v="L"/>
    <n v="0"/>
  </r>
  <r>
    <x v="2"/>
    <m/>
    <m/>
    <m/>
    <s v="L"/>
    <n v="0"/>
    <s v="L"/>
    <n v="0"/>
  </r>
  <r>
    <x v="0"/>
    <m/>
    <m/>
    <m/>
    <s v="L"/>
    <n v="0"/>
    <s v="L"/>
    <n v="0"/>
  </r>
  <r>
    <x v="5"/>
    <m/>
    <m/>
    <m/>
    <s v="L"/>
    <n v="0"/>
    <s v="L"/>
    <n v="0"/>
  </r>
  <r>
    <x v="1"/>
    <m/>
    <m/>
    <m/>
    <s v="L"/>
    <n v="0"/>
    <s v="L"/>
    <n v="0"/>
  </r>
  <r>
    <x v="7"/>
    <m/>
    <m/>
    <m/>
    <s v="L"/>
    <n v="0"/>
    <s v="L"/>
    <n v="0"/>
  </r>
  <r>
    <x v="3"/>
    <m/>
    <m/>
    <m/>
    <s v="L"/>
    <n v="0"/>
    <s v="L"/>
    <n v="0"/>
  </r>
  <r>
    <x v="5"/>
    <m/>
    <m/>
    <m/>
    <s v="L"/>
    <n v="0"/>
    <s v="L"/>
    <n v="0"/>
  </r>
  <r>
    <x v="8"/>
    <m/>
    <m/>
    <m/>
    <s v="L"/>
    <n v="0"/>
    <s v="L"/>
    <n v="0"/>
  </r>
  <r>
    <x v="1"/>
    <m/>
    <m/>
    <m/>
    <s v="L"/>
    <n v="0"/>
    <s v="L"/>
    <n v="0"/>
  </r>
  <r>
    <x v="4"/>
    <m/>
    <m/>
    <m/>
    <s v="L"/>
    <n v="0"/>
    <s v="L"/>
    <n v="0"/>
  </r>
  <r>
    <x v="0"/>
    <m/>
    <m/>
    <m/>
    <s v="L"/>
    <n v="0"/>
    <s v="L"/>
    <n v="0"/>
  </r>
  <r>
    <x v="6"/>
    <m/>
    <m/>
    <m/>
    <s v="L"/>
    <n v="0"/>
    <s v="L"/>
    <n v="0"/>
  </r>
  <r>
    <x v="2"/>
    <m/>
    <m/>
    <m/>
    <s v="L"/>
    <n v="0"/>
    <s v="L"/>
    <n v="0"/>
  </r>
  <r>
    <x v="1"/>
    <m/>
    <m/>
    <m/>
    <s v="L"/>
    <n v="0"/>
    <s v="L"/>
    <n v="0"/>
  </r>
  <r>
    <x v="5"/>
    <m/>
    <m/>
    <m/>
    <s v="W"/>
    <n v="0"/>
    <s v="W"/>
    <n v="0"/>
  </r>
  <r>
    <x v="1"/>
    <m/>
    <m/>
    <m/>
    <s v="L"/>
    <n v="0"/>
    <s v="L"/>
    <n v="0"/>
  </r>
  <r>
    <x v="3"/>
    <m/>
    <m/>
    <m/>
    <s v="D"/>
    <n v="0"/>
    <s v="D"/>
    <n v="0"/>
  </r>
  <r>
    <x v="7"/>
    <m/>
    <m/>
    <m/>
    <s v="W"/>
    <n v="0"/>
    <s v="W"/>
    <n v="0"/>
  </r>
  <r>
    <x v="6"/>
    <m/>
    <m/>
    <m/>
    <s v="W"/>
    <n v="0"/>
    <s v="W"/>
    <n v="0"/>
  </r>
  <r>
    <x v="1"/>
    <m/>
    <m/>
    <m/>
    <s v="W"/>
    <n v="0"/>
    <s v="W"/>
    <n v="0"/>
  </r>
  <r>
    <x v="8"/>
    <m/>
    <m/>
    <m/>
    <s v="W"/>
    <n v="0"/>
    <s v="W"/>
    <n v="0"/>
  </r>
  <r>
    <x v="2"/>
    <m/>
    <m/>
    <m/>
    <s v="W"/>
    <n v="0"/>
    <s v="W"/>
    <n v="0"/>
  </r>
  <r>
    <x v="0"/>
    <m/>
    <m/>
    <m/>
    <s v="W"/>
    <n v="0"/>
    <s v="W"/>
    <n v="0"/>
  </r>
  <r>
    <x v="9"/>
    <m/>
    <m/>
    <m/>
    <s v="W"/>
    <n v="0"/>
    <s v="W"/>
    <n v="0"/>
  </r>
  <r>
    <x v="1"/>
    <m/>
    <m/>
    <m/>
    <s v="W"/>
    <n v="0"/>
    <s v="W"/>
    <n v="0"/>
  </r>
  <r>
    <x v="5"/>
    <m/>
    <m/>
    <m/>
    <s v="W"/>
    <n v="0"/>
    <s v="W"/>
    <n v="0"/>
  </r>
  <r>
    <x v="7"/>
    <m/>
    <m/>
    <m/>
    <s v="W"/>
    <n v="0"/>
    <s v="W"/>
    <n v="0"/>
  </r>
  <r>
    <x v="9"/>
    <m/>
    <m/>
    <m/>
    <s v="W"/>
    <n v="0"/>
    <s v="W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x v="0"/>
    <m/>
    <n v="0"/>
    <x v="0"/>
    <s v="v"/>
    <s v="Wallingford 'Royals'  "/>
    <m/>
    <n v="8"/>
    <n v="30"/>
    <x v="0"/>
  </r>
  <r>
    <x v="1"/>
    <m/>
    <m/>
    <x v="1"/>
    <m/>
    <m/>
    <m/>
    <m/>
    <m/>
    <x v="1"/>
  </r>
  <r>
    <x v="0"/>
    <m/>
    <n v="0"/>
    <x v="2"/>
    <s v="v"/>
    <s v="Warborough 'Wanderers'  "/>
    <m/>
    <n v="8"/>
    <n v="22"/>
    <x v="0"/>
  </r>
  <r>
    <x v="2"/>
    <m/>
    <n v="4"/>
    <x v="3"/>
    <s v="v"/>
    <s v="Wootton 'Chiefs'  "/>
    <m/>
    <n v="4"/>
    <n v="20"/>
    <x v="1"/>
  </r>
  <r>
    <x v="3"/>
    <m/>
    <n v="8"/>
    <x v="4"/>
    <s v="v"/>
    <s v="Grove 'Grovelands'  "/>
    <m/>
    <n v="0"/>
    <n v="17"/>
    <x v="2"/>
  </r>
  <r>
    <x v="4"/>
    <m/>
    <n v="8"/>
    <x v="5"/>
    <s v="v"/>
    <s v="Wallingford 'Royals'  "/>
    <m/>
    <n v="0"/>
    <n v="13"/>
    <x v="2"/>
  </r>
  <r>
    <x v="1"/>
    <m/>
    <m/>
    <x v="1"/>
    <m/>
    <m/>
    <m/>
    <m/>
    <m/>
    <x v="2"/>
  </r>
  <r>
    <x v="5"/>
    <m/>
    <n v="2"/>
    <x v="6"/>
    <s v="v"/>
    <s v="Chieveley   "/>
    <m/>
    <n v="6"/>
    <n v="24"/>
    <x v="0"/>
  </r>
  <r>
    <x v="6"/>
    <m/>
    <n v="2"/>
    <x v="7"/>
    <s v="v"/>
    <s v="Didcot Bowls Club 'Rams'"/>
    <m/>
    <n v="6"/>
    <n v="22"/>
    <x v="0"/>
  </r>
  <r>
    <x v="7"/>
    <m/>
    <n v="8"/>
    <x v="8"/>
    <s v="v"/>
    <s v="Warborough 'Wanderers'  "/>
    <m/>
    <n v="0"/>
    <n v="17"/>
    <x v="2"/>
  </r>
  <r>
    <x v="1"/>
    <m/>
    <m/>
    <x v="1"/>
    <m/>
    <m/>
    <m/>
    <m/>
    <m/>
    <x v="0"/>
  </r>
  <r>
    <x v="3"/>
    <m/>
    <n v="8"/>
    <x v="9"/>
    <s v="v"/>
    <s v="Cholsey 'Canaries'"/>
    <m/>
    <n v="0"/>
    <n v="17"/>
    <x v="2"/>
  </r>
  <r>
    <x v="4"/>
    <m/>
    <n v="8"/>
    <x v="10"/>
    <s v="v"/>
    <s v="Stanford 'Vale'"/>
    <m/>
    <n v="0"/>
    <n v="16"/>
    <x v="2"/>
  </r>
  <r>
    <x v="8"/>
    <m/>
    <n v="8"/>
    <x v="3"/>
    <s v="v"/>
    <s v="Grove 'Grovelands'  "/>
    <m/>
    <n v="0"/>
    <n v="7"/>
    <x v="2"/>
  </r>
  <r>
    <x v="1"/>
    <m/>
    <m/>
    <x v="1"/>
    <m/>
    <m/>
    <m/>
    <m/>
    <m/>
    <x v="0"/>
  </r>
  <r>
    <x v="5"/>
    <m/>
    <n v="2"/>
    <x v="3"/>
    <s v="v"/>
    <s v="Warborough 'Wanderers'  "/>
    <m/>
    <n v="6"/>
    <n v="30"/>
    <x v="0"/>
  </r>
  <r>
    <x v="2"/>
    <m/>
    <n v="6"/>
    <x v="8"/>
    <s v="v"/>
    <s v="Didcot Bowls Club 'Rams'"/>
    <m/>
    <n v="2"/>
    <n v="24"/>
    <x v="2"/>
  </r>
  <r>
    <x v="6"/>
    <m/>
    <n v="8"/>
    <x v="11"/>
    <s v="v"/>
    <s v="Stanford 'Village'"/>
    <m/>
    <n v="0"/>
    <n v="19"/>
    <x v="2"/>
  </r>
  <r>
    <x v="9"/>
    <m/>
    <n v="8"/>
    <x v="12"/>
    <s v="v"/>
    <s v="Wallingford 'Royals'  "/>
    <m/>
    <n v="0"/>
    <n v="14"/>
    <x v="2"/>
  </r>
  <r>
    <x v="7"/>
    <m/>
    <n v="8"/>
    <x v="13"/>
    <s v="v"/>
    <s v="Cholsey 'Canaries'"/>
    <m/>
    <n v="0"/>
    <n v="19"/>
    <x v="2"/>
  </r>
  <r>
    <x v="1"/>
    <m/>
    <m/>
    <x v="1"/>
    <m/>
    <m/>
    <m/>
    <m/>
    <m/>
    <x v="0"/>
  </r>
  <r>
    <x v="0"/>
    <m/>
    <n v="8"/>
    <x v="9"/>
    <s v="v"/>
    <s v="Stanford 'Vale'"/>
    <m/>
    <n v="0"/>
    <n v="8"/>
    <x v="2"/>
  </r>
  <r>
    <x v="3"/>
    <m/>
    <n v="2"/>
    <x v="14"/>
    <s v="v"/>
    <s v="Wootton 'Chiefs'  "/>
    <m/>
    <n v="6"/>
    <n v="30"/>
    <x v="0"/>
  </r>
  <r>
    <x v="7"/>
    <m/>
    <n v="8"/>
    <x v="9"/>
    <s v="v"/>
    <s v="Grove 'Grovelands'  "/>
    <m/>
    <n v="0"/>
    <n v="14"/>
    <x v="2"/>
  </r>
  <r>
    <x v="8"/>
    <m/>
    <n v="8"/>
    <x v="12"/>
    <s v="v"/>
    <s v="Cholsey 'Canaries'"/>
    <m/>
    <n v="0"/>
    <n v="14"/>
    <x v="2"/>
  </r>
  <r>
    <x v="1"/>
    <m/>
    <m/>
    <x v="1"/>
    <m/>
    <m/>
    <m/>
    <m/>
    <m/>
    <x v="0"/>
  </r>
  <r>
    <x v="5"/>
    <m/>
    <n v="6"/>
    <x v="3"/>
    <s v="v"/>
    <s v="Wallingford 'Royals'  "/>
    <m/>
    <n v="2"/>
    <n v="19"/>
    <x v="2"/>
  </r>
  <r>
    <x v="2"/>
    <m/>
    <n v="8"/>
    <x v="5"/>
    <s v="v"/>
    <s v="Stanford 'Village'"/>
    <m/>
    <n v="0"/>
    <n v="14"/>
    <x v="2"/>
  </r>
  <r>
    <x v="9"/>
    <m/>
    <n v="8"/>
    <x v="15"/>
    <s v="v"/>
    <s v="Grove 'Grovelands'  "/>
    <m/>
    <n v="0"/>
    <n v="10"/>
    <x v="2"/>
  </r>
  <r>
    <x v="3"/>
    <m/>
    <n v="8"/>
    <x v="16"/>
    <s v="v"/>
    <s v="Didcot Bowls Club 'Rams'"/>
    <m/>
    <n v="0"/>
    <n v="20"/>
    <x v="2"/>
  </r>
  <r>
    <x v="1"/>
    <m/>
    <m/>
    <x v="1"/>
    <m/>
    <m/>
    <m/>
    <m/>
    <m/>
    <x v="0"/>
  </r>
  <r>
    <x v="6"/>
    <m/>
    <n v="8"/>
    <x v="15"/>
    <s v="v"/>
    <s v="Stanford 'Vale'"/>
    <m/>
    <n v="0"/>
    <n v="11"/>
    <x v="2"/>
  </r>
  <r>
    <x v="4"/>
    <m/>
    <n v="6"/>
    <x v="8"/>
    <s v="v"/>
    <s v="Wootton 'Chiefs'  "/>
    <m/>
    <n v="2"/>
    <n v="14"/>
    <x v="2"/>
  </r>
  <r>
    <x v="8"/>
    <m/>
    <n v="6"/>
    <x v="8"/>
    <s v="v"/>
    <s v="Chieveley   "/>
    <m/>
    <n v="2"/>
    <n v="21"/>
    <x v="2"/>
  </r>
  <r>
    <x v="1"/>
    <m/>
    <m/>
    <x v="1"/>
    <m/>
    <m/>
    <m/>
    <m/>
    <m/>
    <x v="0"/>
  </r>
  <r>
    <x v="2"/>
    <m/>
    <n v="0"/>
    <x v="2"/>
    <s v="v"/>
    <s v="Grove 'Grovelands'  "/>
    <m/>
    <n v="8"/>
    <n v="26"/>
    <x v="0"/>
  </r>
  <r>
    <x v="9"/>
    <m/>
    <n v="8"/>
    <x v="5"/>
    <s v="v"/>
    <s v="Stanford 'Vale'"/>
    <m/>
    <n v="0"/>
    <n v="12"/>
    <x v="2"/>
  </r>
  <r>
    <x v="3"/>
    <m/>
    <n v="8"/>
    <x v="17"/>
    <s v="v"/>
    <s v="Stanford 'Village'"/>
    <m/>
    <n v="0"/>
    <n v="12"/>
    <x v="2"/>
  </r>
  <r>
    <x v="4"/>
    <m/>
    <n v="0"/>
    <x v="18"/>
    <s v="v"/>
    <s v="Warborough 'Wanderers'  "/>
    <m/>
    <n v="8"/>
    <n v="32"/>
    <x v="0"/>
  </r>
  <r>
    <x v="1"/>
    <m/>
    <m/>
    <x v="1"/>
    <m/>
    <m/>
    <m/>
    <m/>
    <m/>
    <x v="0"/>
  </r>
  <r>
    <x v="5"/>
    <m/>
    <n v="6"/>
    <x v="10"/>
    <s v="v"/>
    <s v="Cholsey 'Canaries'"/>
    <m/>
    <n v="2"/>
    <n v="21"/>
    <x v="2"/>
  </r>
  <r>
    <x v="0"/>
    <m/>
    <n v="8"/>
    <x v="8"/>
    <s v="v"/>
    <s v="Didcot Bowls Club 'Rams'"/>
    <m/>
    <n v="0"/>
    <n v="17"/>
    <x v="2"/>
  </r>
  <r>
    <x v="7"/>
    <m/>
    <n v="0"/>
    <x v="7"/>
    <s v="v"/>
    <s v="Chieveley   "/>
    <m/>
    <n v="8"/>
    <n v="25"/>
    <x v="0"/>
  </r>
  <r>
    <x v="8"/>
    <m/>
    <n v="2"/>
    <x v="19"/>
    <s v="v"/>
    <s v="Wootton 'Chiefs'  "/>
    <m/>
    <n v="6"/>
    <n v="27"/>
    <x v="0"/>
  </r>
  <r>
    <x v="1"/>
    <m/>
    <m/>
    <x v="1"/>
    <m/>
    <m/>
    <m/>
    <m/>
    <m/>
    <x v="0"/>
  </r>
  <r>
    <x v="9"/>
    <m/>
    <n v="8"/>
    <x v="20"/>
    <s v="v"/>
    <s v="Stanford 'Village'"/>
    <m/>
    <n v="0"/>
    <n v="17"/>
    <x v="2"/>
  </r>
  <r>
    <x v="1"/>
    <m/>
    <m/>
    <x v="1"/>
    <m/>
    <m/>
    <m/>
    <m/>
    <m/>
    <x v="0"/>
  </r>
  <r>
    <x v="7"/>
    <m/>
    <n v="2"/>
    <x v="3"/>
    <s v="v"/>
    <s v="Didcot Bowls Club 'Rams'"/>
    <m/>
    <n v="6"/>
    <n v="22"/>
    <x v="0"/>
  </r>
  <r>
    <x v="1"/>
    <m/>
    <m/>
    <x v="1"/>
    <m/>
    <m/>
    <m/>
    <m/>
    <m/>
    <x v="0"/>
  </r>
  <r>
    <x v="0"/>
    <m/>
    <m/>
    <x v="1"/>
    <s v="v"/>
    <s v="Wootton 'Chiefs'  "/>
    <m/>
    <m/>
    <m/>
    <x v="0"/>
  </r>
  <r>
    <x v="3"/>
    <m/>
    <m/>
    <x v="1"/>
    <s v="v"/>
    <s v="Stanford 'Vale'"/>
    <m/>
    <m/>
    <m/>
    <x v="0"/>
  </r>
  <r>
    <x v="4"/>
    <m/>
    <m/>
    <x v="1"/>
    <s v="v"/>
    <s v="Grove 'Grovelands'  "/>
    <m/>
    <m/>
    <m/>
    <x v="0"/>
  </r>
  <r>
    <x v="8"/>
    <m/>
    <m/>
    <x v="1"/>
    <s v="v"/>
    <s v="Wallingford 'Royals'  "/>
    <m/>
    <m/>
    <m/>
    <x v="0"/>
  </r>
  <r>
    <x v="1"/>
    <m/>
    <m/>
    <x v="1"/>
    <m/>
    <m/>
    <m/>
    <m/>
    <m/>
    <x v="0"/>
  </r>
  <r>
    <x v="5"/>
    <m/>
    <m/>
    <x v="1"/>
    <s v="v"/>
    <s v="Didcot Bowls Club 'Rams'"/>
    <m/>
    <m/>
    <m/>
    <x v="0"/>
  </r>
  <r>
    <x v="2"/>
    <m/>
    <m/>
    <x v="1"/>
    <s v="v"/>
    <s v="Chieveley   "/>
    <m/>
    <m/>
    <m/>
    <x v="0"/>
  </r>
  <r>
    <x v="6"/>
    <m/>
    <m/>
    <x v="1"/>
    <s v="v"/>
    <s v="Warborough 'Wanderers'  "/>
    <m/>
    <m/>
    <m/>
    <x v="0"/>
  </r>
  <r>
    <x v="7"/>
    <m/>
    <m/>
    <x v="1"/>
    <s v="v"/>
    <s v="Stanford 'Village'"/>
    <m/>
    <m/>
    <m/>
    <x v="0"/>
  </r>
  <r>
    <x v="1"/>
    <m/>
    <m/>
    <x v="1"/>
    <m/>
    <m/>
    <m/>
    <m/>
    <m/>
    <x v="0"/>
  </r>
  <r>
    <x v="0"/>
    <m/>
    <m/>
    <x v="1"/>
    <s v="v"/>
    <s v="Grove 'Grovelands'  "/>
    <m/>
    <m/>
    <m/>
    <x v="0"/>
  </r>
  <r>
    <x v="4"/>
    <m/>
    <m/>
    <x v="1"/>
    <s v="v"/>
    <s v="Cholsey 'Canaries'"/>
    <m/>
    <m/>
    <m/>
    <x v="0"/>
  </r>
  <r>
    <x v="7"/>
    <m/>
    <m/>
    <x v="1"/>
    <s v="v"/>
    <s v="Wootton 'Chiefs'  "/>
    <m/>
    <m/>
    <m/>
    <x v="0"/>
  </r>
  <r>
    <x v="8"/>
    <m/>
    <m/>
    <x v="1"/>
    <s v="v"/>
    <s v="Stanford 'Vale'"/>
    <m/>
    <m/>
    <m/>
    <x v="0"/>
  </r>
  <r>
    <x v="1"/>
    <m/>
    <m/>
    <x v="1"/>
    <m/>
    <m/>
    <m/>
    <m/>
    <m/>
    <x v="0"/>
  </r>
  <r>
    <x v="5"/>
    <m/>
    <m/>
    <x v="1"/>
    <s v="v"/>
    <s v="Stanford 'Village'"/>
    <m/>
    <m/>
    <m/>
    <x v="0"/>
  </r>
  <r>
    <x v="2"/>
    <m/>
    <m/>
    <x v="1"/>
    <s v="v"/>
    <s v="Warborough 'Wanderers'  "/>
    <m/>
    <m/>
    <m/>
    <x v="0"/>
  </r>
  <r>
    <x v="6"/>
    <m/>
    <m/>
    <x v="1"/>
    <s v="v"/>
    <s v="Wallingford 'Royals'  "/>
    <m/>
    <m/>
    <m/>
    <x v="0"/>
  </r>
  <r>
    <x v="9"/>
    <m/>
    <m/>
    <x v="1"/>
    <s v="v"/>
    <s v="Chieveley   "/>
    <m/>
    <m/>
    <m/>
    <x v="0"/>
  </r>
  <r>
    <x v="1"/>
    <m/>
    <m/>
    <x v="1"/>
    <m/>
    <m/>
    <m/>
    <m/>
    <m/>
    <x v="0"/>
  </r>
  <r>
    <x v="0"/>
    <m/>
    <m/>
    <x v="1"/>
    <s v="v"/>
    <s v="Cholsey 'Canaries'"/>
    <m/>
    <m/>
    <m/>
    <x v="0"/>
  </r>
  <r>
    <x v="6"/>
    <m/>
    <m/>
    <x v="1"/>
    <s v="v"/>
    <s v="Wootton 'Chiefs'  "/>
    <m/>
    <m/>
    <m/>
    <x v="0"/>
  </r>
  <r>
    <x v="4"/>
    <m/>
    <m/>
    <x v="1"/>
    <s v="v"/>
    <s v="Chieveley   "/>
    <m/>
    <m/>
    <m/>
    <x v="0"/>
  </r>
  <r>
    <x v="7"/>
    <m/>
    <m/>
    <x v="1"/>
    <s v="v"/>
    <s v="Stanford 'Vale'"/>
    <m/>
    <m/>
    <m/>
    <x v="0"/>
  </r>
  <r>
    <x v="1"/>
    <m/>
    <m/>
    <x v="1"/>
    <m/>
    <m/>
    <m/>
    <m/>
    <m/>
    <x v="0"/>
  </r>
  <r>
    <x v="5"/>
    <m/>
    <m/>
    <x v="1"/>
    <s v="v"/>
    <s v="Grove 'Grovelands'  "/>
    <m/>
    <m/>
    <m/>
    <x v="0"/>
  </r>
  <r>
    <x v="2"/>
    <m/>
    <m/>
    <x v="1"/>
    <s v="v"/>
    <s v="Wallingford 'Royals'  "/>
    <m/>
    <m/>
    <m/>
    <x v="0"/>
  </r>
  <r>
    <x v="9"/>
    <m/>
    <m/>
    <x v="1"/>
    <s v="v"/>
    <s v="Didcot Bowls Club 'Rams'"/>
    <m/>
    <m/>
    <m/>
    <x v="0"/>
  </r>
  <r>
    <x v="3"/>
    <m/>
    <m/>
    <x v="1"/>
    <s v="v"/>
    <s v="Warborough 'Wanderers'  "/>
    <m/>
    <m/>
    <m/>
    <x v="0"/>
  </r>
  <r>
    <x v="1"/>
    <m/>
    <m/>
    <x v="1"/>
    <m/>
    <m/>
    <m/>
    <m/>
    <m/>
    <x v="0"/>
  </r>
  <r>
    <x v="0"/>
    <m/>
    <m/>
    <x v="1"/>
    <s v="v"/>
    <s v="Chieveley   "/>
    <m/>
    <m/>
    <m/>
    <x v="2"/>
  </r>
  <r>
    <x v="1"/>
    <m/>
    <m/>
    <x v="1"/>
    <m/>
    <m/>
    <m/>
    <m/>
    <m/>
    <x v="0"/>
  </r>
  <r>
    <x v="5"/>
    <m/>
    <m/>
    <x v="1"/>
    <s v="v"/>
    <s v="Wootton 'Chiefs'  "/>
    <m/>
    <m/>
    <m/>
    <x v="1"/>
  </r>
  <r>
    <x v="6"/>
    <m/>
    <m/>
    <x v="1"/>
    <s v="v"/>
    <s v="Cholsey 'Canaries'"/>
    <m/>
    <m/>
    <m/>
    <x v="2"/>
  </r>
  <r>
    <x v="8"/>
    <m/>
    <m/>
    <x v="1"/>
    <s v="v"/>
    <s v="Didcot Bowls Club 'Rams'"/>
    <m/>
    <m/>
    <m/>
    <x v="2"/>
  </r>
  <r>
    <x v="1"/>
    <m/>
    <m/>
    <x v="1"/>
    <m/>
    <m/>
    <m/>
    <m/>
    <m/>
    <x v="2"/>
  </r>
  <r>
    <x v="2"/>
    <m/>
    <m/>
    <x v="1"/>
    <s v="v"/>
    <s v="Stanford 'Vale'"/>
    <m/>
    <m/>
    <m/>
    <x v="2"/>
  </r>
  <r>
    <x v="9"/>
    <m/>
    <m/>
    <x v="1"/>
    <s v="v"/>
    <s v="Warborough 'Wanderers'  "/>
    <m/>
    <m/>
    <m/>
    <x v="2"/>
  </r>
  <r>
    <x v="3"/>
    <m/>
    <m/>
    <x v="1"/>
    <s v="v"/>
    <s v="Wallingford 'Royals'  "/>
    <m/>
    <m/>
    <m/>
    <x v="2"/>
  </r>
  <r>
    <x v="4"/>
    <m/>
    <m/>
    <x v="1"/>
    <s v="v"/>
    <s v="Stanford 'Village'"/>
    <m/>
    <m/>
    <m/>
    <x v="2"/>
  </r>
  <r>
    <x v="1"/>
    <m/>
    <m/>
    <x v="1"/>
    <m/>
    <m/>
    <m/>
    <m/>
    <m/>
    <x v="2"/>
  </r>
  <r>
    <x v="6"/>
    <m/>
    <m/>
    <x v="1"/>
    <s v="v"/>
    <s v="Chieveley   "/>
    <m/>
    <m/>
    <m/>
    <x v="2"/>
  </r>
  <r>
    <x v="9"/>
    <m/>
    <m/>
    <x v="1"/>
    <s v="v"/>
    <s v="Cholsey 'Canaries'"/>
    <m/>
    <m/>
    <m/>
    <x v="2"/>
  </r>
  <r>
    <x v="8"/>
    <m/>
    <m/>
    <x v="1"/>
    <s v="v"/>
    <s v="Stanford 'Village'"/>
    <m/>
    <m/>
    <m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x v="0"/>
    <m/>
    <n v="0"/>
    <n v="19"/>
    <s v="v"/>
    <s v="Wallingford 'Royals'  "/>
    <m/>
    <n v="8"/>
    <n v="30"/>
    <s v="L"/>
    <n v="-11"/>
  </r>
  <r>
    <x v="1"/>
    <m/>
    <m/>
    <m/>
    <m/>
    <m/>
    <m/>
    <m/>
    <m/>
    <s v="D"/>
    <n v="0"/>
  </r>
  <r>
    <x v="0"/>
    <m/>
    <n v="0"/>
    <n v="17"/>
    <s v="v"/>
    <s v="Warborough 'Wanderers'  "/>
    <m/>
    <n v="8"/>
    <n v="22"/>
    <s v="L"/>
    <n v="-5"/>
  </r>
  <r>
    <x v="2"/>
    <m/>
    <n v="4"/>
    <n v="20"/>
    <s v="v"/>
    <s v="Wootton 'Chiefs'  "/>
    <m/>
    <n v="4"/>
    <n v="20"/>
    <s v="D"/>
    <n v="0"/>
  </r>
  <r>
    <x v="3"/>
    <m/>
    <n v="8"/>
    <n v="36"/>
    <s v="v"/>
    <s v="Grove 'Grovelands'  "/>
    <m/>
    <n v="0"/>
    <n v="17"/>
    <s v="W"/>
    <n v="19"/>
  </r>
  <r>
    <x v="4"/>
    <m/>
    <n v="8"/>
    <n v="33"/>
    <s v="v"/>
    <s v="Wallingford 'Royals'  "/>
    <m/>
    <n v="0"/>
    <n v="13"/>
    <s v="W"/>
    <n v="20"/>
  </r>
  <r>
    <x v="1"/>
    <m/>
    <m/>
    <m/>
    <m/>
    <m/>
    <m/>
    <m/>
    <m/>
    <s v="W"/>
    <n v="0"/>
  </r>
  <r>
    <x v="5"/>
    <m/>
    <n v="2"/>
    <n v="23"/>
    <s v="v"/>
    <s v="Chieveley   "/>
    <m/>
    <n v="6"/>
    <n v="24"/>
    <s v="L"/>
    <n v="-1"/>
  </r>
  <r>
    <x v="6"/>
    <m/>
    <n v="2"/>
    <n v="21"/>
    <s v="v"/>
    <s v="Didcot Bowls Club 'Rams'"/>
    <m/>
    <n v="6"/>
    <n v="22"/>
    <s v="L"/>
    <n v="-1"/>
  </r>
  <r>
    <x v="7"/>
    <m/>
    <n v="8"/>
    <n v="25"/>
    <s v="v"/>
    <s v="Warborough 'Wanderers'  "/>
    <m/>
    <n v="0"/>
    <n v="17"/>
    <s v="W"/>
    <n v="8"/>
  </r>
  <r>
    <x v="1"/>
    <m/>
    <m/>
    <m/>
    <m/>
    <m/>
    <m/>
    <m/>
    <m/>
    <s v="L"/>
    <n v="0"/>
  </r>
  <r>
    <x v="3"/>
    <m/>
    <n v="8"/>
    <n v="40"/>
    <s v="v"/>
    <s v="Cholsey 'Canaries'"/>
    <m/>
    <n v="0"/>
    <n v="17"/>
    <s v="W"/>
    <n v="23"/>
  </r>
  <r>
    <x v="4"/>
    <m/>
    <n v="8"/>
    <n v="35"/>
    <s v="v"/>
    <s v="Stanford 'Vale'"/>
    <m/>
    <n v="0"/>
    <n v="16"/>
    <s v="W"/>
    <n v="19"/>
  </r>
  <r>
    <x v="8"/>
    <m/>
    <n v="8"/>
    <n v="20"/>
    <s v="v"/>
    <s v="Grove 'Grovelands'  "/>
    <m/>
    <n v="0"/>
    <n v="7"/>
    <s v="W"/>
    <n v="13"/>
  </r>
  <r>
    <x v="1"/>
    <m/>
    <m/>
    <m/>
    <m/>
    <m/>
    <m/>
    <m/>
    <m/>
    <s v="L"/>
    <n v="0"/>
  </r>
  <r>
    <x v="5"/>
    <m/>
    <n v="2"/>
    <n v="20"/>
    <s v="v"/>
    <s v="Warborough 'Wanderers'  "/>
    <m/>
    <n v="6"/>
    <n v="30"/>
    <s v="L"/>
    <n v="-10"/>
  </r>
  <r>
    <x v="2"/>
    <m/>
    <n v="6"/>
    <n v="25"/>
    <s v="v"/>
    <s v="Didcot Bowls Club 'Rams'"/>
    <m/>
    <n v="2"/>
    <n v="24"/>
    <s v="W"/>
    <n v="1"/>
  </r>
  <r>
    <x v="6"/>
    <m/>
    <n v="8"/>
    <n v="22"/>
    <s v="v"/>
    <s v="Stanford 'Village'"/>
    <m/>
    <n v="0"/>
    <n v="19"/>
    <s v="W"/>
    <n v="3"/>
  </r>
  <r>
    <x v="9"/>
    <m/>
    <n v="8"/>
    <n v="29"/>
    <s v="v"/>
    <s v="Wallingford 'Royals'  "/>
    <m/>
    <n v="0"/>
    <n v="14"/>
    <s v="W"/>
    <n v="15"/>
  </r>
  <r>
    <x v="7"/>
    <m/>
    <n v="8"/>
    <n v="26"/>
    <s v="v"/>
    <s v="Cholsey 'Canaries'"/>
    <m/>
    <n v="0"/>
    <n v="19"/>
    <s v="W"/>
    <n v="7"/>
  </r>
  <r>
    <x v="1"/>
    <m/>
    <m/>
    <m/>
    <m/>
    <m/>
    <m/>
    <m/>
    <m/>
    <s v="L"/>
    <n v="0"/>
  </r>
  <r>
    <x v="0"/>
    <m/>
    <n v="8"/>
    <n v="40"/>
    <s v="v"/>
    <s v="Stanford 'Vale'"/>
    <m/>
    <n v="0"/>
    <n v="8"/>
    <s v="W"/>
    <n v="32"/>
  </r>
  <r>
    <x v="3"/>
    <m/>
    <n v="2"/>
    <n v="14"/>
    <s v="v"/>
    <s v="Wootton 'Chiefs'  "/>
    <m/>
    <n v="6"/>
    <n v="30"/>
    <s v="L"/>
    <n v="-16"/>
  </r>
  <r>
    <x v="7"/>
    <m/>
    <n v="8"/>
    <n v="40"/>
    <s v="v"/>
    <s v="Grove 'Grovelands'  "/>
    <m/>
    <n v="0"/>
    <n v="14"/>
    <s v="W"/>
    <n v="26"/>
  </r>
  <r>
    <x v="8"/>
    <m/>
    <n v="8"/>
    <n v="29"/>
    <s v="v"/>
    <s v="Cholsey 'Canaries'"/>
    <m/>
    <n v="0"/>
    <n v="14"/>
    <s v="W"/>
    <n v="15"/>
  </r>
  <r>
    <x v="1"/>
    <m/>
    <m/>
    <m/>
    <m/>
    <m/>
    <m/>
    <m/>
    <m/>
    <s v="L"/>
    <n v="0"/>
  </r>
  <r>
    <x v="5"/>
    <m/>
    <n v="6"/>
    <n v="20"/>
    <s v="v"/>
    <s v="Wallingford 'Royals'  "/>
    <m/>
    <n v="2"/>
    <n v="19"/>
    <s v="W"/>
    <n v="1"/>
  </r>
  <r>
    <x v="2"/>
    <m/>
    <n v="8"/>
    <n v="33"/>
    <s v="v"/>
    <s v="Stanford 'Village'"/>
    <m/>
    <n v="0"/>
    <n v="14"/>
    <s v="W"/>
    <n v="19"/>
  </r>
  <r>
    <x v="9"/>
    <m/>
    <n v="8"/>
    <n v="31"/>
    <s v="v"/>
    <s v="Grove 'Grovelands'  "/>
    <m/>
    <n v="0"/>
    <n v="10"/>
    <s v="W"/>
    <n v="21"/>
  </r>
  <r>
    <x v="3"/>
    <m/>
    <n v="8"/>
    <n v="32"/>
    <s v="v"/>
    <s v="Didcot Bowls Club 'Rams'"/>
    <m/>
    <n v="0"/>
    <n v="20"/>
    <s v="W"/>
    <n v="12"/>
  </r>
  <r>
    <x v="1"/>
    <m/>
    <m/>
    <m/>
    <m/>
    <m/>
    <m/>
    <m/>
    <m/>
    <s v="L"/>
    <n v="0"/>
  </r>
  <r>
    <x v="6"/>
    <m/>
    <n v="8"/>
    <n v="31"/>
    <s v="v"/>
    <s v="Stanford 'Vale'"/>
    <m/>
    <n v="0"/>
    <n v="11"/>
    <s v="W"/>
    <n v="20"/>
  </r>
  <r>
    <x v="4"/>
    <m/>
    <n v="6"/>
    <n v="25"/>
    <s v="v"/>
    <s v="Wootton 'Chiefs'  "/>
    <m/>
    <n v="2"/>
    <n v="14"/>
    <s v="W"/>
    <n v="11"/>
  </r>
  <r>
    <x v="8"/>
    <m/>
    <n v="6"/>
    <n v="25"/>
    <s v="v"/>
    <s v="Chieveley   "/>
    <m/>
    <n v="2"/>
    <n v="21"/>
    <s v="W"/>
    <n v="4"/>
  </r>
  <r>
    <x v="1"/>
    <m/>
    <m/>
    <m/>
    <m/>
    <m/>
    <m/>
    <m/>
    <m/>
    <s v="L"/>
    <n v="0"/>
  </r>
  <r>
    <x v="2"/>
    <m/>
    <n v="0"/>
    <n v="17"/>
    <s v="v"/>
    <s v="Grove 'Grovelands'  "/>
    <m/>
    <n v="8"/>
    <n v="26"/>
    <s v="L"/>
    <n v="-9"/>
  </r>
  <r>
    <x v="9"/>
    <m/>
    <n v="8"/>
    <n v="33"/>
    <s v="v"/>
    <s v="Stanford 'Vale'"/>
    <m/>
    <n v="0"/>
    <n v="12"/>
    <s v="W"/>
    <n v="21"/>
  </r>
  <r>
    <x v="3"/>
    <m/>
    <n v="8"/>
    <n v="27"/>
    <s v="v"/>
    <s v="Stanford 'Village'"/>
    <m/>
    <n v="0"/>
    <n v="12"/>
    <s v="W"/>
    <n v="15"/>
  </r>
  <r>
    <x v="4"/>
    <m/>
    <n v="0"/>
    <n v="13"/>
    <s v="v"/>
    <s v="Warborough 'Wanderers'  "/>
    <m/>
    <n v="8"/>
    <n v="32"/>
    <s v="L"/>
    <n v="-19"/>
  </r>
  <r>
    <x v="1"/>
    <m/>
    <m/>
    <m/>
    <m/>
    <m/>
    <m/>
    <m/>
    <m/>
    <s v="L"/>
    <n v="0"/>
  </r>
  <r>
    <x v="5"/>
    <m/>
    <n v="6"/>
    <n v="35"/>
    <s v="v"/>
    <s v="Cholsey 'Canaries'"/>
    <m/>
    <n v="2"/>
    <n v="21"/>
    <s v="W"/>
    <n v="14"/>
  </r>
  <r>
    <x v="0"/>
    <m/>
    <n v="8"/>
    <n v="25"/>
    <s v="v"/>
    <s v="Didcot Bowls Club 'Rams'"/>
    <m/>
    <n v="0"/>
    <n v="17"/>
    <s v="W"/>
    <n v="8"/>
  </r>
  <r>
    <x v="7"/>
    <m/>
    <n v="0"/>
    <n v="21"/>
    <s v="v"/>
    <s v="Chieveley   "/>
    <m/>
    <n v="8"/>
    <n v="25"/>
    <s v="L"/>
    <n v="-4"/>
  </r>
  <r>
    <x v="8"/>
    <m/>
    <n v="2"/>
    <n v="24"/>
    <s v="v"/>
    <s v="Wootton 'Chiefs'  "/>
    <m/>
    <n v="6"/>
    <n v="27"/>
    <s v="L"/>
    <n v="-3"/>
  </r>
  <r>
    <x v="1"/>
    <m/>
    <m/>
    <m/>
    <m/>
    <m/>
    <m/>
    <m/>
    <m/>
    <s v="L"/>
    <n v="0"/>
  </r>
  <r>
    <x v="9"/>
    <m/>
    <n v="8"/>
    <n v="41"/>
    <s v="v"/>
    <s v="Stanford 'Village'"/>
    <m/>
    <n v="0"/>
    <n v="17"/>
    <s v="W"/>
    <n v="24"/>
  </r>
  <r>
    <x v="1"/>
    <m/>
    <m/>
    <m/>
    <m/>
    <m/>
    <m/>
    <m/>
    <m/>
    <s v="L"/>
    <n v="0"/>
  </r>
  <r>
    <x v="7"/>
    <m/>
    <n v="2"/>
    <n v="20"/>
    <s v="v"/>
    <s v="Didcot Bowls Club 'Rams'"/>
    <m/>
    <n v="6"/>
    <n v="22"/>
    <s v="L"/>
    <n v="-2"/>
  </r>
  <r>
    <x v="1"/>
    <m/>
    <m/>
    <m/>
    <m/>
    <m/>
    <m/>
    <m/>
    <m/>
    <s v="L"/>
    <n v="0"/>
  </r>
  <r>
    <x v="0"/>
    <m/>
    <m/>
    <m/>
    <s v="v"/>
    <s v="Wootton 'Chiefs'  "/>
    <m/>
    <m/>
    <m/>
    <s v="L"/>
    <n v="0"/>
  </r>
  <r>
    <x v="3"/>
    <m/>
    <m/>
    <m/>
    <s v="v"/>
    <s v="Stanford 'Vale'"/>
    <m/>
    <m/>
    <m/>
    <s v="L"/>
    <n v="0"/>
  </r>
  <r>
    <x v="4"/>
    <m/>
    <m/>
    <m/>
    <s v="v"/>
    <s v="Grove 'Grovelands'  "/>
    <m/>
    <m/>
    <m/>
    <s v="L"/>
    <n v="0"/>
  </r>
  <r>
    <x v="8"/>
    <m/>
    <m/>
    <m/>
    <s v="v"/>
    <s v="Wallingford 'Royals'  "/>
    <m/>
    <m/>
    <m/>
    <s v="L"/>
    <n v="0"/>
  </r>
  <r>
    <x v="1"/>
    <m/>
    <m/>
    <m/>
    <m/>
    <m/>
    <m/>
    <m/>
    <m/>
    <s v="L"/>
    <n v="0"/>
  </r>
  <r>
    <x v="5"/>
    <m/>
    <m/>
    <m/>
    <s v="v"/>
    <s v="Didcot Bowls Club 'Rams'"/>
    <m/>
    <m/>
    <m/>
    <s v="L"/>
    <n v="0"/>
  </r>
  <r>
    <x v="2"/>
    <m/>
    <m/>
    <m/>
    <s v="v"/>
    <s v="Chieveley   "/>
    <m/>
    <m/>
    <m/>
    <s v="L"/>
    <n v="0"/>
  </r>
  <r>
    <x v="6"/>
    <m/>
    <m/>
    <m/>
    <s v="v"/>
    <s v="Warborough 'Wanderers'  "/>
    <m/>
    <m/>
    <m/>
    <s v="L"/>
    <n v="0"/>
  </r>
  <r>
    <x v="7"/>
    <m/>
    <m/>
    <m/>
    <s v="v"/>
    <s v="Stanford 'Village'"/>
    <m/>
    <m/>
    <m/>
    <s v="L"/>
    <n v="0"/>
  </r>
  <r>
    <x v="1"/>
    <m/>
    <m/>
    <m/>
    <m/>
    <m/>
    <m/>
    <m/>
    <m/>
    <s v="L"/>
    <n v="0"/>
  </r>
  <r>
    <x v="0"/>
    <m/>
    <m/>
    <m/>
    <s v="v"/>
    <s v="Grove 'Grovelands'  "/>
    <m/>
    <m/>
    <m/>
    <s v="L"/>
    <n v="0"/>
  </r>
  <r>
    <x v="4"/>
    <m/>
    <m/>
    <m/>
    <s v="v"/>
    <s v="Cholsey 'Canaries'"/>
    <m/>
    <m/>
    <m/>
    <s v="L"/>
    <n v="0"/>
  </r>
  <r>
    <x v="7"/>
    <m/>
    <m/>
    <m/>
    <s v="v"/>
    <s v="Wootton 'Chiefs'  "/>
    <m/>
    <m/>
    <m/>
    <s v="L"/>
    <n v="0"/>
  </r>
  <r>
    <x v="8"/>
    <m/>
    <m/>
    <m/>
    <s v="v"/>
    <s v="Stanford 'Vale'"/>
    <m/>
    <m/>
    <m/>
    <s v="L"/>
    <n v="0"/>
  </r>
  <r>
    <x v="1"/>
    <m/>
    <m/>
    <m/>
    <m/>
    <m/>
    <m/>
    <m/>
    <m/>
    <s v="L"/>
    <n v="0"/>
  </r>
  <r>
    <x v="5"/>
    <m/>
    <m/>
    <m/>
    <s v="v"/>
    <s v="Stanford 'Village'"/>
    <m/>
    <m/>
    <m/>
    <s v="L"/>
    <n v="0"/>
  </r>
  <r>
    <x v="2"/>
    <m/>
    <m/>
    <m/>
    <s v="v"/>
    <s v="Warborough 'Wanderers'  "/>
    <m/>
    <m/>
    <m/>
    <s v="L"/>
    <n v="0"/>
  </r>
  <r>
    <x v="6"/>
    <m/>
    <m/>
    <m/>
    <s v="v"/>
    <s v="Wallingford 'Royals'  "/>
    <m/>
    <m/>
    <m/>
    <s v="L"/>
    <n v="0"/>
  </r>
  <r>
    <x v="9"/>
    <m/>
    <m/>
    <m/>
    <s v="v"/>
    <s v="Chieveley   "/>
    <m/>
    <m/>
    <m/>
    <s v="L"/>
    <n v="0"/>
  </r>
  <r>
    <x v="1"/>
    <m/>
    <m/>
    <m/>
    <m/>
    <m/>
    <m/>
    <m/>
    <m/>
    <s v="L"/>
    <n v="0"/>
  </r>
  <r>
    <x v="0"/>
    <m/>
    <m/>
    <m/>
    <s v="v"/>
    <s v="Cholsey 'Canaries'"/>
    <m/>
    <m/>
    <m/>
    <s v="L"/>
    <n v="0"/>
  </r>
  <r>
    <x v="6"/>
    <m/>
    <m/>
    <m/>
    <s v="v"/>
    <s v="Wootton 'Chiefs'  "/>
    <m/>
    <m/>
    <m/>
    <s v="L"/>
    <n v="0"/>
  </r>
  <r>
    <x v="4"/>
    <m/>
    <m/>
    <m/>
    <s v="v"/>
    <s v="Chieveley   "/>
    <m/>
    <m/>
    <m/>
    <s v="L"/>
    <n v="0"/>
  </r>
  <r>
    <x v="7"/>
    <m/>
    <m/>
    <m/>
    <s v="v"/>
    <s v="Stanford 'Vale'"/>
    <m/>
    <m/>
    <m/>
    <s v="L"/>
    <n v="0"/>
  </r>
  <r>
    <x v="1"/>
    <m/>
    <m/>
    <m/>
    <m/>
    <m/>
    <m/>
    <m/>
    <m/>
    <s v="L"/>
    <n v="0"/>
  </r>
  <r>
    <x v="5"/>
    <m/>
    <m/>
    <m/>
    <s v="v"/>
    <s v="Grove 'Grovelands'  "/>
    <m/>
    <m/>
    <m/>
    <s v="L"/>
    <n v="0"/>
  </r>
  <r>
    <x v="2"/>
    <m/>
    <m/>
    <m/>
    <s v="v"/>
    <s v="Wallingford 'Royals'  "/>
    <m/>
    <m/>
    <m/>
    <s v="L"/>
    <n v="0"/>
  </r>
  <r>
    <x v="9"/>
    <m/>
    <m/>
    <m/>
    <s v="v"/>
    <s v="Didcot Bowls Club 'Rams'"/>
    <m/>
    <m/>
    <m/>
    <s v="L"/>
    <n v="0"/>
  </r>
  <r>
    <x v="3"/>
    <m/>
    <m/>
    <m/>
    <s v="v"/>
    <s v="Warborough 'Wanderers'  "/>
    <m/>
    <m/>
    <m/>
    <s v="L"/>
    <n v="0"/>
  </r>
  <r>
    <x v="1"/>
    <m/>
    <m/>
    <m/>
    <m/>
    <m/>
    <m/>
    <m/>
    <m/>
    <s v="L"/>
    <n v="0"/>
  </r>
  <r>
    <x v="0"/>
    <m/>
    <m/>
    <m/>
    <s v="v"/>
    <s v="Chieveley   "/>
    <m/>
    <m/>
    <m/>
    <s v="W"/>
    <n v="0"/>
  </r>
  <r>
    <x v="1"/>
    <m/>
    <m/>
    <m/>
    <m/>
    <m/>
    <m/>
    <m/>
    <m/>
    <s v="L"/>
    <n v="0"/>
  </r>
  <r>
    <x v="5"/>
    <m/>
    <m/>
    <m/>
    <s v="v"/>
    <s v="Wootton 'Chiefs'  "/>
    <m/>
    <m/>
    <m/>
    <s v="D"/>
    <n v="0"/>
  </r>
  <r>
    <x v="6"/>
    <m/>
    <m/>
    <m/>
    <s v="v"/>
    <s v="Cholsey 'Canaries'"/>
    <m/>
    <m/>
    <m/>
    <s v="W"/>
    <n v="0"/>
  </r>
  <r>
    <x v="8"/>
    <m/>
    <m/>
    <m/>
    <s v="v"/>
    <s v="Didcot Bowls Club 'Rams'"/>
    <m/>
    <m/>
    <m/>
    <s v="W"/>
    <n v="0"/>
  </r>
  <r>
    <x v="1"/>
    <m/>
    <m/>
    <m/>
    <m/>
    <m/>
    <m/>
    <m/>
    <m/>
    <s v="W"/>
    <n v="0"/>
  </r>
  <r>
    <x v="2"/>
    <m/>
    <m/>
    <m/>
    <s v="v"/>
    <s v="Stanford 'Vale'"/>
    <m/>
    <m/>
    <m/>
    <s v="W"/>
    <n v="0"/>
  </r>
  <r>
    <x v="9"/>
    <m/>
    <m/>
    <m/>
    <s v="v"/>
    <s v="Warborough 'Wanderers'  "/>
    <m/>
    <m/>
    <m/>
    <s v="W"/>
    <n v="0"/>
  </r>
  <r>
    <x v="3"/>
    <m/>
    <m/>
    <m/>
    <s v="v"/>
    <s v="Wallingford 'Royals'  "/>
    <m/>
    <m/>
    <m/>
    <s v="W"/>
    <n v="0"/>
  </r>
  <r>
    <x v="4"/>
    <m/>
    <m/>
    <m/>
    <s v="v"/>
    <s v="Stanford 'Village'"/>
    <m/>
    <m/>
    <m/>
    <s v="W"/>
    <n v="0"/>
  </r>
  <r>
    <x v="1"/>
    <m/>
    <m/>
    <m/>
    <m/>
    <m/>
    <m/>
    <m/>
    <m/>
    <s v="W"/>
    <n v="0"/>
  </r>
  <r>
    <x v="6"/>
    <m/>
    <m/>
    <m/>
    <s v="v"/>
    <s v="Chieveley   "/>
    <m/>
    <m/>
    <m/>
    <s v="W"/>
    <n v="0"/>
  </r>
  <r>
    <x v="9"/>
    <m/>
    <m/>
    <m/>
    <s v="v"/>
    <s v="Cholsey 'Canaries'"/>
    <m/>
    <m/>
    <m/>
    <s v="W"/>
    <n v="0"/>
  </r>
  <r>
    <x v="8"/>
    <m/>
    <m/>
    <m/>
    <s v="v"/>
    <s v="Stanford 'Village'"/>
    <m/>
    <m/>
    <m/>
    <s v="W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d v="2018-10-02T00:00:00"/>
    <x v="0"/>
    <m/>
    <n v="8"/>
    <n v="32"/>
    <s v="v"/>
    <s v="Woodcote 'Woodpeckers'"/>
    <m/>
    <n v="0"/>
    <n v="11"/>
    <s v="W"/>
    <n v="21"/>
  </r>
  <r>
    <d v="2018-10-02T00:00:00"/>
    <x v="1"/>
    <m/>
    <n v="8"/>
    <n v="29"/>
    <s v="v"/>
    <s v="Abingdon 'Optimists'"/>
    <m/>
    <n v="0"/>
    <n v="17"/>
    <s v="W"/>
    <n v="12"/>
  </r>
  <r>
    <d v="2018-10-03T00:00:00"/>
    <x v="2"/>
    <m/>
    <n v="2"/>
    <n v="16"/>
    <s v="v"/>
    <s v="Harwell 'Swifts'"/>
    <m/>
    <n v="6"/>
    <n v="21"/>
    <s v="L"/>
    <n v="-5"/>
  </r>
  <r>
    <d v="2018-10-05T00:00:00"/>
    <x v="3"/>
    <m/>
    <n v="6"/>
    <n v="22"/>
    <s v="v"/>
    <s v="Chosley 'Chaffinches'"/>
    <m/>
    <n v="2"/>
    <n v="21"/>
    <s v="W"/>
    <n v="1"/>
  </r>
  <r>
    <m/>
    <x v="4"/>
    <m/>
    <m/>
    <m/>
    <m/>
    <m/>
    <m/>
    <m/>
    <m/>
    <s v="L"/>
    <n v="0"/>
  </r>
  <r>
    <d v="2018-10-10T00:00:00"/>
    <x v="5"/>
    <m/>
    <n v="6"/>
    <n v="28"/>
    <s v="v"/>
    <s v="Abingdon ' Ascendants'"/>
    <m/>
    <n v="2"/>
    <n v="20"/>
    <s v="W"/>
    <n v="8"/>
  </r>
  <r>
    <d v="2018-10-11T00:00:00"/>
    <x v="6"/>
    <m/>
    <n v="6"/>
    <n v="38"/>
    <s v="v"/>
    <s v="Didcot Bowls Club 'Buzzards'"/>
    <m/>
    <n v="2"/>
    <n v="20"/>
    <s v="W"/>
    <n v="18"/>
  </r>
  <r>
    <m/>
    <x v="4"/>
    <m/>
    <m/>
    <m/>
    <m/>
    <m/>
    <m/>
    <m/>
    <m/>
    <s v="L"/>
    <n v="0"/>
  </r>
  <r>
    <d v="2018-10-16T00:00:00"/>
    <x v="0"/>
    <m/>
    <n v="0"/>
    <n v="14"/>
    <s v="v"/>
    <s v="Chosley 'Chaffinches'"/>
    <m/>
    <n v="8"/>
    <n v="39"/>
    <s v="L"/>
    <n v="-25"/>
  </r>
  <r>
    <d v="2018-10-17T00:00:00"/>
    <x v="2"/>
    <m/>
    <n v="6"/>
    <n v="27"/>
    <s v="v"/>
    <s v="Abingdon 'Optimists'"/>
    <m/>
    <n v="2"/>
    <n v="14"/>
    <s v="W"/>
    <n v="13"/>
  </r>
  <r>
    <d v="2018-10-19T00:00:00"/>
    <x v="3"/>
    <m/>
    <n v="0"/>
    <n v="15"/>
    <s v="v"/>
    <s v="Woodcote 'Woodpeckers'"/>
    <m/>
    <n v="8"/>
    <n v="35"/>
    <s v="L"/>
    <n v="-20"/>
  </r>
  <r>
    <m/>
    <x v="4"/>
    <m/>
    <m/>
    <m/>
    <m/>
    <m/>
    <m/>
    <m/>
    <m/>
    <s v="L"/>
    <n v="0"/>
  </r>
  <r>
    <d v="2018-10-23T00:00:00"/>
    <x v="1"/>
    <m/>
    <n v="6"/>
    <n v="29"/>
    <s v="v"/>
    <s v="Harwell 'Swifts'"/>
    <m/>
    <n v="2"/>
    <n v="20"/>
    <s v="W"/>
    <n v="9"/>
  </r>
  <r>
    <d v="2018-10-25T00:00:00"/>
    <x v="7"/>
    <m/>
    <n v="8"/>
    <n v="29"/>
    <s v="v"/>
    <s v="Drayton 'Hammers'"/>
    <m/>
    <n v="0"/>
    <n v="22"/>
    <s v="W"/>
    <n v="7"/>
  </r>
  <r>
    <m/>
    <x v="4"/>
    <m/>
    <m/>
    <m/>
    <m/>
    <m/>
    <m/>
    <m/>
    <m/>
    <s v="L"/>
    <n v="0"/>
  </r>
  <r>
    <d v="2018-11-01T00:00:00"/>
    <x v="7"/>
    <m/>
    <n v="2"/>
    <n v="22"/>
    <s v="v"/>
    <s v="Abingdon ' Ascendants'"/>
    <m/>
    <n v="6"/>
    <n v="25"/>
    <s v="L"/>
    <n v="-3"/>
  </r>
  <r>
    <m/>
    <x v="4"/>
    <m/>
    <m/>
    <m/>
    <m/>
    <m/>
    <m/>
    <m/>
    <m/>
    <s v="L"/>
    <n v="0"/>
  </r>
  <r>
    <d v="2018-11-07T00:00:00"/>
    <x v="5"/>
    <m/>
    <n v="8"/>
    <n v="35"/>
    <s v="v"/>
    <s v="Drayton 'Hammers'"/>
    <m/>
    <n v="0"/>
    <n v="13"/>
    <s v="W"/>
    <n v="22"/>
  </r>
  <r>
    <d v="2018-11-08T00:00:00"/>
    <x v="6"/>
    <m/>
    <n v="0"/>
    <n v="18"/>
    <s v="v"/>
    <s v="Stanford 'Greys'"/>
    <m/>
    <n v="8"/>
    <n v="27"/>
    <s v="L"/>
    <n v="-9"/>
  </r>
  <r>
    <d v="2018-11-08T00:00:00"/>
    <x v="8"/>
    <m/>
    <n v="8"/>
    <n v="40"/>
    <s v="v"/>
    <s v="Didcot Bowls Club 'Buzzards'"/>
    <m/>
    <n v="0"/>
    <n v="10"/>
    <s v="W"/>
    <n v="30"/>
  </r>
  <r>
    <m/>
    <x v="4"/>
    <m/>
    <m/>
    <m/>
    <m/>
    <m/>
    <m/>
    <m/>
    <m/>
    <s v="L"/>
    <n v="0"/>
  </r>
  <r>
    <d v="2018-11-15T00:00:00"/>
    <x v="6"/>
    <m/>
    <n v="8"/>
    <n v="32"/>
    <s v="v"/>
    <s v="Abingdon 'Optimists'"/>
    <m/>
    <n v="0"/>
    <n v="18"/>
    <s v="W"/>
    <n v="14"/>
  </r>
  <r>
    <d v="2018-11-15T00:00:00"/>
    <x v="7"/>
    <m/>
    <n v="8"/>
    <n v="28"/>
    <s v="v"/>
    <s v="Woodcote 'Woodpeckers'"/>
    <m/>
    <n v="0"/>
    <n v="17"/>
    <s v="W"/>
    <n v="11"/>
  </r>
  <r>
    <d v="2018-11-16T00:00:00"/>
    <x v="3"/>
    <m/>
    <n v="6"/>
    <n v="21"/>
    <s v="v"/>
    <s v="Didcot Bowls Club 'Buzzards'"/>
    <m/>
    <n v="2"/>
    <n v="17"/>
    <s v="W"/>
    <n v="4"/>
  </r>
  <r>
    <m/>
    <x v="4"/>
    <m/>
    <m/>
    <m/>
    <m/>
    <m/>
    <m/>
    <m/>
    <m/>
    <s v="L"/>
    <n v="0"/>
  </r>
  <r>
    <d v="2018-11-20T00:00:00"/>
    <x v="0"/>
    <m/>
    <n v="6"/>
    <n v="27"/>
    <s v="v"/>
    <s v="Stanford 'Greys'"/>
    <m/>
    <n v="2"/>
    <n v="19"/>
    <s v="W"/>
    <n v="8"/>
  </r>
  <r>
    <d v="2018-11-22T00:00:00"/>
    <x v="8"/>
    <m/>
    <n v="8"/>
    <n v="28"/>
    <s v="v"/>
    <s v="Stanford 'Greys'"/>
    <m/>
    <n v="0"/>
    <n v="21"/>
    <s v="W"/>
    <n v="7"/>
  </r>
  <r>
    <m/>
    <x v="4"/>
    <m/>
    <m/>
    <m/>
    <m/>
    <m/>
    <m/>
    <m/>
    <m/>
    <m/>
    <m/>
  </r>
  <r>
    <d v="2018-11-27T00:00:00"/>
    <x v="1"/>
    <m/>
    <n v="8"/>
    <n v="34"/>
    <s v="v"/>
    <s v="Abingdon ' Ascendants'"/>
    <m/>
    <n v="0"/>
    <n v="13"/>
    <s v="W"/>
    <n v="21"/>
  </r>
  <r>
    <d v="2018-11-28T00:00:00"/>
    <x v="5"/>
    <m/>
    <n v="8"/>
    <n v="33"/>
    <s v="v"/>
    <s v="Harwell 'Swifts'"/>
    <m/>
    <n v="0"/>
    <n v="11"/>
    <s v="W"/>
    <n v="22"/>
  </r>
  <r>
    <d v="2018-11-28T00:00:00"/>
    <x v="2"/>
    <m/>
    <n v="0"/>
    <n v="14"/>
    <s v="v"/>
    <s v="Drayton 'Hammers'"/>
    <m/>
    <n v="8"/>
    <n v="31"/>
    <s v="L"/>
    <n v="-17"/>
  </r>
  <r>
    <d v="2018-11-29T00:00:00"/>
    <x v="8"/>
    <m/>
    <n v="2"/>
    <n v="15"/>
    <s v="v"/>
    <s v="Chosley 'Chaffinches'"/>
    <m/>
    <n v="6"/>
    <n v="28"/>
    <s v="L"/>
    <n v="-13"/>
  </r>
  <r>
    <m/>
    <x v="4"/>
    <m/>
    <m/>
    <m/>
    <m/>
    <m/>
    <m/>
    <m/>
    <m/>
    <s v="L"/>
    <n v="0"/>
  </r>
  <r>
    <d v="2018-12-04T00:00:00"/>
    <x v="0"/>
    <m/>
    <n v="8"/>
    <n v="34"/>
    <s v="v"/>
    <s v="Abingdon ' Ascendants'"/>
    <m/>
    <n v="0"/>
    <n v="15"/>
    <s v="W"/>
    <n v="19"/>
  </r>
  <r>
    <d v="2018-12-05T00:00:00"/>
    <x v="5"/>
    <m/>
    <n v="6"/>
    <n v="22"/>
    <s v="v"/>
    <s v="Woodcote 'Woodpeckers'"/>
    <m/>
    <n v="2"/>
    <n v="21"/>
    <s v="W"/>
    <n v="1"/>
  </r>
  <r>
    <d v="2018-12-05T00:00:00"/>
    <x v="2"/>
    <m/>
    <n v="0"/>
    <n v="14"/>
    <s v="v"/>
    <s v="Stanford 'Greys'"/>
    <m/>
    <n v="8"/>
    <n v="38"/>
    <s v="L"/>
    <n v="-24"/>
  </r>
  <r>
    <d v="2018-12-06T00:00:00"/>
    <x v="6"/>
    <m/>
    <n v="6"/>
    <n v="27"/>
    <s v="v"/>
    <s v="Harwell 'Swifts'"/>
    <m/>
    <n v="2"/>
    <n v="22"/>
    <s v="W"/>
    <n v="5"/>
  </r>
  <r>
    <m/>
    <x v="4"/>
    <m/>
    <m/>
    <m/>
    <m/>
    <m/>
    <m/>
    <m/>
    <m/>
    <s v="L"/>
    <n v="0"/>
  </r>
  <r>
    <d v="2018-12-13T00:00:00"/>
    <x v="7"/>
    <m/>
    <n v="8"/>
    <n v="23"/>
    <s v="v"/>
    <s v="Chosley 'Chaffinches'"/>
    <m/>
    <n v="0"/>
    <n v="13"/>
    <s v="W"/>
    <n v="10"/>
  </r>
  <r>
    <m/>
    <x v="4"/>
    <m/>
    <m/>
    <m/>
    <m/>
    <m/>
    <m/>
    <m/>
    <m/>
    <s v="L"/>
    <n v="0"/>
  </r>
  <r>
    <d v="2019-01-15T00:00:00"/>
    <x v="1"/>
    <m/>
    <m/>
    <m/>
    <s v="v"/>
    <s v="Didcot Bowls Club 'Buzzards'"/>
    <m/>
    <m/>
    <m/>
    <s v="L"/>
    <n v="0"/>
  </r>
  <r>
    <d v="2019-01-17T00:00:00"/>
    <x v="8"/>
    <m/>
    <m/>
    <m/>
    <s v="v"/>
    <s v="Abingdon 'Optimists'"/>
    <m/>
    <m/>
    <m/>
    <s v="L"/>
    <n v="0"/>
  </r>
  <r>
    <d v="2019-01-18T00:00:00"/>
    <x v="3"/>
    <m/>
    <m/>
    <m/>
    <s v="v"/>
    <s v="Drayton 'Hammers'"/>
    <m/>
    <m/>
    <m/>
    <s v="L"/>
    <n v="0"/>
  </r>
  <r>
    <m/>
    <x v="4"/>
    <m/>
    <m/>
    <m/>
    <m/>
    <m/>
    <m/>
    <m/>
    <m/>
    <s v="L"/>
    <n v="0"/>
  </r>
  <r>
    <d v="2019-01-23T00:00:00"/>
    <x v="5"/>
    <m/>
    <m/>
    <m/>
    <s v="v"/>
    <s v="Didcot Bowls Club 'Buzzards'"/>
    <m/>
    <m/>
    <m/>
    <s v="L"/>
    <n v="0"/>
  </r>
  <r>
    <d v="2019-01-24T00:00:00"/>
    <x v="6"/>
    <m/>
    <m/>
    <m/>
    <s v="v"/>
    <s v="Drayton 'Hammers'"/>
    <m/>
    <m/>
    <m/>
    <s v="L"/>
    <n v="0"/>
  </r>
  <r>
    <d v="2019-01-24T00:00:00"/>
    <x v="7"/>
    <m/>
    <m/>
    <m/>
    <s v="v"/>
    <s v="Stanford 'Greys'"/>
    <m/>
    <m/>
    <m/>
    <s v="L"/>
    <n v="0"/>
  </r>
  <r>
    <d v="2019-01-24T00:00:00"/>
    <x v="8"/>
    <m/>
    <m/>
    <m/>
    <s v="v"/>
    <s v="Abingdon ' Ascendants'"/>
    <m/>
    <m/>
    <m/>
    <s v="L"/>
    <n v="0"/>
  </r>
  <r>
    <m/>
    <x v="4"/>
    <m/>
    <m/>
    <m/>
    <m/>
    <m/>
    <m/>
    <m/>
    <m/>
    <s v="L"/>
    <n v="0"/>
  </r>
  <r>
    <d v="2019-01-29T00:00:00"/>
    <x v="1"/>
    <m/>
    <m/>
    <m/>
    <s v="v"/>
    <s v="Woodcote 'Woodpeckers'"/>
    <m/>
    <m/>
    <m/>
    <s v="L"/>
    <n v="0"/>
  </r>
  <r>
    <d v="2019-02-01T00:00:00"/>
    <x v="3"/>
    <m/>
    <m/>
    <m/>
    <s v="v"/>
    <s v="Abingdon 'Optimists'"/>
    <m/>
    <m/>
    <m/>
    <s v="L"/>
    <n v="0"/>
  </r>
  <r>
    <d v="2019-01-30T00:00:00"/>
    <x v="2"/>
    <m/>
    <m/>
    <m/>
    <s v="v"/>
    <s v="Chosley 'Chaffinches'"/>
    <m/>
    <m/>
    <m/>
    <s v="L"/>
    <n v="0"/>
  </r>
  <r>
    <d v="2019-01-29T00:00:00"/>
    <x v="0"/>
    <m/>
    <m/>
    <m/>
    <s v="v"/>
    <s v="Harwell 'Swifts'"/>
    <m/>
    <m/>
    <m/>
    <s v="L"/>
    <n v="0"/>
  </r>
  <r>
    <m/>
    <x v="4"/>
    <m/>
    <m/>
    <m/>
    <m/>
    <m/>
    <m/>
    <m/>
    <m/>
    <s v="L"/>
    <n v="0"/>
  </r>
  <r>
    <d v="2019-02-12T00:00:00"/>
    <x v="0"/>
    <m/>
    <m/>
    <m/>
    <s v="v"/>
    <s v="Abingdon 'Optimists'"/>
    <m/>
    <m/>
    <m/>
    <s v="L"/>
    <n v="0"/>
  </r>
  <r>
    <d v="2019-02-13T00:00:00"/>
    <x v="2"/>
    <m/>
    <m/>
    <m/>
    <s v="v"/>
    <s v="Woodcote 'Woodpeckers'"/>
    <m/>
    <m/>
    <m/>
    <s v="L"/>
    <n v="0"/>
  </r>
  <r>
    <m/>
    <x v="4"/>
    <m/>
    <m/>
    <m/>
    <m/>
    <m/>
    <m/>
    <m/>
    <m/>
    <s v="L"/>
    <n v="0"/>
  </r>
  <r>
    <d v="2019-02-19T00:00:00"/>
    <x v="1"/>
    <m/>
    <m/>
    <m/>
    <s v="v"/>
    <s v="Chosley 'Chaffinches'"/>
    <m/>
    <m/>
    <m/>
    <s v="L"/>
    <n v="0"/>
  </r>
  <r>
    <d v="2019-02-22T00:00:00"/>
    <x v="3"/>
    <m/>
    <m/>
    <m/>
    <s v="v"/>
    <s v="Harwell 'Swifts'"/>
    <m/>
    <m/>
    <m/>
    <s v="L"/>
    <n v="0"/>
  </r>
  <r>
    <m/>
    <x v="4"/>
    <m/>
    <m/>
    <m/>
    <m/>
    <m/>
    <m/>
    <m/>
    <m/>
    <s v="L"/>
    <n v="0"/>
  </r>
  <r>
    <d v="2019-02-26T00:00:00"/>
    <x v="0"/>
    <m/>
    <m/>
    <m/>
    <s v="v"/>
    <s v="Didcot Bowls Club 'Buzzards'"/>
    <m/>
    <m/>
    <m/>
    <s v="L"/>
    <n v="0"/>
  </r>
  <r>
    <d v="2019-02-28T00:00:00"/>
    <x v="6"/>
    <m/>
    <m/>
    <m/>
    <s v="v"/>
    <s v="Woodcote 'Woodpeckers'"/>
    <m/>
    <m/>
    <m/>
    <s v="L"/>
    <n v="0"/>
  </r>
  <r>
    <d v="2019-02-28T00:00:00"/>
    <x v="7"/>
    <m/>
    <m/>
    <m/>
    <s v="v"/>
    <s v="Abingdon 'Optimists'"/>
    <m/>
    <m/>
    <m/>
    <s v="L"/>
    <n v="0"/>
  </r>
  <r>
    <m/>
    <x v="4"/>
    <m/>
    <m/>
    <m/>
    <m/>
    <m/>
    <m/>
    <m/>
    <m/>
    <s v="L"/>
    <n v="0"/>
  </r>
  <r>
    <d v="2019-03-08T00:00:00"/>
    <x v="3"/>
    <m/>
    <m/>
    <m/>
    <s v="v"/>
    <s v="Stanford 'Greys'"/>
    <m/>
    <m/>
    <m/>
    <s v="L"/>
    <n v="0"/>
  </r>
  <r>
    <m/>
    <x v="4"/>
    <m/>
    <m/>
    <m/>
    <m/>
    <m/>
    <m/>
    <m/>
    <m/>
    <m/>
    <m/>
  </r>
  <r>
    <d v="2019-03-13T00:00:00"/>
    <x v="5"/>
    <m/>
    <m/>
    <m/>
    <s v="v"/>
    <s v="Chosley 'Chaffinches'"/>
    <m/>
    <m/>
    <m/>
    <s v="L"/>
    <n v="0"/>
  </r>
  <r>
    <d v="2019-03-13T00:00:00"/>
    <x v="2"/>
    <m/>
    <m/>
    <m/>
    <s v="v"/>
    <s v="Abingdon ' Ascendants'"/>
    <m/>
    <m/>
    <m/>
    <s v="L"/>
    <n v="0"/>
  </r>
  <r>
    <d v="2019-03-14T00:00:00"/>
    <x v="8"/>
    <m/>
    <m/>
    <m/>
    <s v="v"/>
    <s v="Harwell 'Swifts'"/>
    <m/>
    <m/>
    <m/>
    <s v="L"/>
    <n v="0"/>
  </r>
  <r>
    <m/>
    <x v="4"/>
    <m/>
    <m/>
    <m/>
    <m/>
    <m/>
    <m/>
    <m/>
    <m/>
    <s v="L"/>
    <n v="0"/>
  </r>
  <r>
    <d v="2019-03-19T00:00:00"/>
    <x v="1"/>
    <m/>
    <m/>
    <m/>
    <s v="v"/>
    <s v="Drayton 'Hammers'"/>
    <m/>
    <m/>
    <m/>
    <s v="L"/>
    <n v="0"/>
  </r>
  <r>
    <m/>
    <x v="4"/>
    <m/>
    <m/>
    <m/>
    <m/>
    <m/>
    <m/>
    <m/>
    <m/>
    <s v="L"/>
    <n v="0"/>
  </r>
  <r>
    <d v="2019-03-27T00:00:00"/>
    <x v="5"/>
    <m/>
    <m/>
    <m/>
    <s v="v"/>
    <s v="Stanford 'Greys'"/>
    <m/>
    <m/>
    <m/>
    <s v="L"/>
    <n v="0"/>
  </r>
  <r>
    <d v="2019-03-28T00:00:00"/>
    <x v="6"/>
    <m/>
    <m/>
    <m/>
    <s v="v"/>
    <s v="Abingdon ' Ascendants'"/>
    <m/>
    <m/>
    <m/>
    <s v="L"/>
    <n v="0"/>
  </r>
  <r>
    <d v="2019-03-28T00:00:00"/>
    <x v="7"/>
    <m/>
    <m/>
    <m/>
    <s v="v"/>
    <s v="Didcot Bowls Club 'Buzzards'"/>
    <m/>
    <m/>
    <m/>
    <s v="L"/>
    <n v="0"/>
  </r>
  <r>
    <d v="2019-03-28T00:00:00"/>
    <x v="8"/>
    <m/>
    <m/>
    <m/>
    <s v="v"/>
    <s v="Drayton 'Hammers'"/>
    <m/>
    <m/>
    <m/>
    <s v="L"/>
    <n v="0"/>
  </r>
  <r>
    <m/>
    <x v="4"/>
    <m/>
    <m/>
    <m/>
    <m/>
    <m/>
    <m/>
    <m/>
    <m/>
    <s v="L"/>
    <n v="0"/>
  </r>
  <r>
    <m/>
    <x v="4"/>
    <m/>
    <m/>
    <m/>
    <m/>
    <m/>
    <m/>
    <m/>
    <m/>
    <s v="W"/>
    <n v="0"/>
  </r>
  <r>
    <m/>
    <x v="4"/>
    <m/>
    <m/>
    <m/>
    <m/>
    <m/>
    <m/>
    <m/>
    <m/>
    <s v="D"/>
    <n v="0"/>
  </r>
  <r>
    <m/>
    <x v="4"/>
    <m/>
    <m/>
    <m/>
    <m/>
    <m/>
    <m/>
    <m/>
    <m/>
    <m/>
    <m/>
  </r>
  <r>
    <m/>
    <x v="4"/>
    <m/>
    <m/>
    <m/>
    <m/>
    <m/>
    <m/>
    <m/>
    <m/>
    <m/>
    <m/>
  </r>
  <r>
    <m/>
    <x v="4"/>
    <m/>
    <m/>
    <m/>
    <m/>
    <m/>
    <m/>
    <m/>
    <m/>
    <m/>
    <m/>
  </r>
  <r>
    <m/>
    <x v="4"/>
    <m/>
    <m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x v="0"/>
    <m/>
    <n v="0"/>
    <n v="11"/>
    <s v="W"/>
    <n v="21"/>
    <x v="0"/>
  </r>
  <r>
    <x v="1"/>
    <m/>
    <n v="0"/>
    <n v="17"/>
    <s v="W"/>
    <n v="12"/>
    <x v="0"/>
  </r>
  <r>
    <x v="2"/>
    <m/>
    <n v="6"/>
    <n v="21"/>
    <s v="L"/>
    <n v="-5"/>
    <x v="1"/>
  </r>
  <r>
    <x v="3"/>
    <m/>
    <n v="2"/>
    <n v="21"/>
    <s v="W"/>
    <n v="1"/>
    <x v="0"/>
  </r>
  <r>
    <x v="4"/>
    <m/>
    <m/>
    <m/>
    <s v="L"/>
    <n v="0"/>
    <x v="0"/>
  </r>
  <r>
    <x v="5"/>
    <m/>
    <n v="2"/>
    <n v="20"/>
    <s v="W"/>
    <n v="8"/>
    <x v="0"/>
  </r>
  <r>
    <x v="6"/>
    <m/>
    <n v="2"/>
    <n v="20"/>
    <s v="W"/>
    <n v="18"/>
    <x v="0"/>
  </r>
  <r>
    <x v="4"/>
    <m/>
    <m/>
    <m/>
    <s v="L"/>
    <n v="0"/>
    <x v="0"/>
  </r>
  <r>
    <x v="3"/>
    <m/>
    <n v="8"/>
    <n v="39"/>
    <s v="L"/>
    <n v="-25"/>
    <x v="1"/>
  </r>
  <r>
    <x v="1"/>
    <m/>
    <n v="2"/>
    <n v="14"/>
    <s v="W"/>
    <n v="13"/>
    <x v="0"/>
  </r>
  <r>
    <x v="0"/>
    <m/>
    <n v="8"/>
    <n v="35"/>
    <s v="L"/>
    <n v="-20"/>
    <x v="1"/>
  </r>
  <r>
    <x v="4"/>
    <m/>
    <m/>
    <m/>
    <s v="L"/>
    <n v="0"/>
    <x v="0"/>
  </r>
  <r>
    <x v="2"/>
    <m/>
    <n v="2"/>
    <n v="20"/>
    <s v="W"/>
    <n v="9"/>
    <x v="0"/>
  </r>
  <r>
    <x v="7"/>
    <m/>
    <n v="0"/>
    <n v="22"/>
    <s v="W"/>
    <n v="7"/>
    <x v="0"/>
  </r>
  <r>
    <x v="4"/>
    <m/>
    <m/>
    <m/>
    <s v="L"/>
    <n v="0"/>
    <x v="0"/>
  </r>
  <r>
    <x v="5"/>
    <m/>
    <n v="6"/>
    <n v="25"/>
    <s v="L"/>
    <n v="-3"/>
    <x v="1"/>
  </r>
  <r>
    <x v="4"/>
    <m/>
    <m/>
    <m/>
    <s v="L"/>
    <n v="0"/>
    <x v="0"/>
  </r>
  <r>
    <x v="7"/>
    <m/>
    <n v="0"/>
    <n v="13"/>
    <s v="W"/>
    <n v="22"/>
    <x v="0"/>
  </r>
  <r>
    <x v="8"/>
    <m/>
    <n v="8"/>
    <n v="27"/>
    <s v="L"/>
    <n v="-9"/>
    <x v="1"/>
  </r>
  <r>
    <x v="6"/>
    <m/>
    <n v="0"/>
    <n v="10"/>
    <s v="W"/>
    <n v="30"/>
    <x v="0"/>
  </r>
  <r>
    <x v="4"/>
    <m/>
    <m/>
    <m/>
    <s v="L"/>
    <n v="0"/>
    <x v="0"/>
  </r>
  <r>
    <x v="1"/>
    <m/>
    <n v="0"/>
    <n v="18"/>
    <s v="W"/>
    <n v="14"/>
    <x v="0"/>
  </r>
  <r>
    <x v="0"/>
    <m/>
    <n v="0"/>
    <n v="17"/>
    <s v="W"/>
    <n v="11"/>
    <x v="0"/>
  </r>
  <r>
    <x v="6"/>
    <m/>
    <n v="2"/>
    <n v="17"/>
    <s v="W"/>
    <n v="4"/>
    <x v="0"/>
  </r>
  <r>
    <x v="4"/>
    <m/>
    <m/>
    <m/>
    <s v="L"/>
    <n v="0"/>
    <x v="0"/>
  </r>
  <r>
    <x v="8"/>
    <m/>
    <n v="2"/>
    <n v="19"/>
    <s v="W"/>
    <n v="8"/>
    <x v="0"/>
  </r>
  <r>
    <x v="8"/>
    <m/>
    <n v="0"/>
    <n v="21"/>
    <s v="W"/>
    <n v="7"/>
    <x v="0"/>
  </r>
  <r>
    <x v="4"/>
    <m/>
    <m/>
    <m/>
    <m/>
    <m/>
    <x v="2"/>
  </r>
  <r>
    <x v="5"/>
    <m/>
    <n v="0"/>
    <n v="13"/>
    <s v="W"/>
    <n v="21"/>
    <x v="0"/>
  </r>
  <r>
    <x v="2"/>
    <m/>
    <n v="0"/>
    <n v="11"/>
    <s v="W"/>
    <n v="22"/>
    <x v="0"/>
  </r>
  <r>
    <x v="7"/>
    <m/>
    <n v="8"/>
    <n v="31"/>
    <s v="L"/>
    <n v="-17"/>
    <x v="1"/>
  </r>
  <r>
    <x v="3"/>
    <m/>
    <n v="6"/>
    <n v="28"/>
    <s v="L"/>
    <n v="-13"/>
    <x v="1"/>
  </r>
  <r>
    <x v="4"/>
    <m/>
    <m/>
    <m/>
    <s v="L"/>
    <n v="0"/>
    <x v="0"/>
  </r>
  <r>
    <x v="5"/>
    <m/>
    <n v="0"/>
    <n v="15"/>
    <s v="W"/>
    <n v="19"/>
    <x v="0"/>
  </r>
  <r>
    <x v="0"/>
    <m/>
    <n v="2"/>
    <n v="21"/>
    <s v="W"/>
    <n v="1"/>
    <x v="0"/>
  </r>
  <r>
    <x v="8"/>
    <m/>
    <n v="8"/>
    <n v="38"/>
    <s v="L"/>
    <n v="-24"/>
    <x v="1"/>
  </r>
  <r>
    <x v="2"/>
    <m/>
    <n v="2"/>
    <n v="22"/>
    <s v="W"/>
    <n v="5"/>
    <x v="0"/>
  </r>
  <r>
    <x v="4"/>
    <m/>
    <m/>
    <m/>
    <s v="L"/>
    <n v="0"/>
    <x v="0"/>
  </r>
  <r>
    <x v="3"/>
    <m/>
    <n v="0"/>
    <n v="13"/>
    <s v="W"/>
    <n v="10"/>
    <x v="0"/>
  </r>
  <r>
    <x v="4"/>
    <m/>
    <m/>
    <m/>
    <s v="L"/>
    <n v="0"/>
    <x v="0"/>
  </r>
  <r>
    <x v="6"/>
    <m/>
    <m/>
    <m/>
    <s v="L"/>
    <n v="0"/>
    <x v="0"/>
  </r>
  <r>
    <x v="1"/>
    <m/>
    <m/>
    <m/>
    <s v="L"/>
    <n v="0"/>
    <x v="0"/>
  </r>
  <r>
    <x v="7"/>
    <m/>
    <m/>
    <m/>
    <s v="L"/>
    <n v="0"/>
    <x v="0"/>
  </r>
  <r>
    <x v="4"/>
    <m/>
    <m/>
    <m/>
    <s v="L"/>
    <n v="0"/>
    <x v="0"/>
  </r>
  <r>
    <x v="6"/>
    <m/>
    <m/>
    <m/>
    <s v="L"/>
    <n v="0"/>
    <x v="0"/>
  </r>
  <r>
    <x v="7"/>
    <m/>
    <m/>
    <m/>
    <s v="L"/>
    <n v="0"/>
    <x v="0"/>
  </r>
  <r>
    <x v="8"/>
    <m/>
    <m/>
    <m/>
    <s v="L"/>
    <n v="0"/>
    <x v="0"/>
  </r>
  <r>
    <x v="5"/>
    <m/>
    <m/>
    <m/>
    <s v="L"/>
    <n v="0"/>
    <x v="0"/>
  </r>
  <r>
    <x v="4"/>
    <m/>
    <m/>
    <m/>
    <s v="L"/>
    <n v="0"/>
    <x v="0"/>
  </r>
  <r>
    <x v="0"/>
    <m/>
    <m/>
    <m/>
    <s v="L"/>
    <n v="0"/>
    <x v="0"/>
  </r>
  <r>
    <x v="1"/>
    <m/>
    <m/>
    <m/>
    <s v="L"/>
    <n v="0"/>
    <x v="0"/>
  </r>
  <r>
    <x v="3"/>
    <m/>
    <m/>
    <m/>
    <s v="L"/>
    <n v="0"/>
    <x v="0"/>
  </r>
  <r>
    <x v="2"/>
    <m/>
    <m/>
    <m/>
    <s v="L"/>
    <n v="0"/>
    <x v="0"/>
  </r>
  <r>
    <x v="4"/>
    <m/>
    <m/>
    <m/>
    <s v="L"/>
    <n v="0"/>
    <x v="0"/>
  </r>
  <r>
    <x v="1"/>
    <m/>
    <m/>
    <m/>
    <s v="L"/>
    <n v="0"/>
    <x v="0"/>
  </r>
  <r>
    <x v="0"/>
    <m/>
    <m/>
    <m/>
    <s v="L"/>
    <n v="0"/>
    <x v="0"/>
  </r>
  <r>
    <x v="4"/>
    <m/>
    <m/>
    <m/>
    <s v="L"/>
    <n v="0"/>
    <x v="0"/>
  </r>
  <r>
    <x v="3"/>
    <m/>
    <m/>
    <m/>
    <s v="L"/>
    <n v="0"/>
    <x v="0"/>
  </r>
  <r>
    <x v="2"/>
    <m/>
    <m/>
    <m/>
    <s v="L"/>
    <n v="0"/>
    <x v="0"/>
  </r>
  <r>
    <x v="4"/>
    <m/>
    <m/>
    <m/>
    <s v="L"/>
    <n v="0"/>
    <x v="0"/>
  </r>
  <r>
    <x v="6"/>
    <m/>
    <m/>
    <m/>
    <s v="L"/>
    <n v="0"/>
    <x v="0"/>
  </r>
  <r>
    <x v="0"/>
    <m/>
    <m/>
    <m/>
    <s v="L"/>
    <n v="0"/>
    <x v="0"/>
  </r>
  <r>
    <x v="1"/>
    <m/>
    <m/>
    <m/>
    <s v="L"/>
    <n v="0"/>
    <x v="0"/>
  </r>
  <r>
    <x v="4"/>
    <m/>
    <m/>
    <m/>
    <s v="L"/>
    <n v="0"/>
    <x v="0"/>
  </r>
  <r>
    <x v="8"/>
    <m/>
    <m/>
    <m/>
    <s v="L"/>
    <n v="0"/>
    <x v="0"/>
  </r>
  <r>
    <x v="4"/>
    <m/>
    <m/>
    <m/>
    <m/>
    <m/>
    <x v="2"/>
  </r>
  <r>
    <x v="3"/>
    <m/>
    <m/>
    <m/>
    <s v="L"/>
    <n v="0"/>
    <x v="0"/>
  </r>
  <r>
    <x v="5"/>
    <m/>
    <m/>
    <m/>
    <s v="L"/>
    <n v="0"/>
    <x v="0"/>
  </r>
  <r>
    <x v="2"/>
    <m/>
    <m/>
    <m/>
    <s v="L"/>
    <n v="0"/>
    <x v="0"/>
  </r>
  <r>
    <x v="4"/>
    <m/>
    <m/>
    <m/>
    <s v="L"/>
    <n v="0"/>
    <x v="0"/>
  </r>
  <r>
    <x v="7"/>
    <m/>
    <m/>
    <m/>
    <s v="L"/>
    <n v="0"/>
    <x v="0"/>
  </r>
  <r>
    <x v="4"/>
    <m/>
    <m/>
    <m/>
    <s v="L"/>
    <n v="0"/>
    <x v="0"/>
  </r>
  <r>
    <x v="8"/>
    <m/>
    <m/>
    <m/>
    <s v="L"/>
    <n v="0"/>
    <x v="0"/>
  </r>
  <r>
    <x v="5"/>
    <m/>
    <m/>
    <m/>
    <s v="L"/>
    <n v="0"/>
    <x v="0"/>
  </r>
  <r>
    <x v="6"/>
    <m/>
    <m/>
    <m/>
    <s v="L"/>
    <n v="0"/>
    <x v="0"/>
  </r>
  <r>
    <x v="7"/>
    <m/>
    <m/>
    <m/>
    <s v="L"/>
    <n v="0"/>
    <x v="0"/>
  </r>
  <r>
    <x v="4"/>
    <m/>
    <m/>
    <m/>
    <s v="L"/>
    <n v="0"/>
    <x v="0"/>
  </r>
  <r>
    <x v="4"/>
    <m/>
    <m/>
    <m/>
    <s v="W"/>
    <n v="0"/>
    <x v="1"/>
  </r>
  <r>
    <x v="4"/>
    <m/>
    <m/>
    <m/>
    <s v="D"/>
    <n v="0"/>
    <x v="3"/>
  </r>
  <r>
    <x v="4"/>
    <m/>
    <m/>
    <m/>
    <m/>
    <m/>
    <x v="2"/>
  </r>
  <r>
    <x v="4"/>
    <m/>
    <m/>
    <m/>
    <m/>
    <m/>
    <x v="2"/>
  </r>
  <r>
    <x v="4"/>
    <m/>
    <m/>
    <m/>
    <m/>
    <m/>
    <x v="2"/>
  </r>
  <r>
    <x v="4"/>
    <m/>
    <m/>
    <m/>
    <m/>
    <m/>
    <x v="2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m/>
    <n v="0"/>
    <n v="19"/>
    <s v="W"/>
    <n v="11"/>
    <x v="0"/>
  </r>
  <r>
    <x v="1"/>
    <m/>
    <m/>
    <m/>
    <s v="L"/>
    <n v="0"/>
    <x v="0"/>
  </r>
  <r>
    <x v="2"/>
    <m/>
    <n v="7"/>
    <n v="36"/>
    <s v="L"/>
    <n v="-18"/>
    <x v="1"/>
  </r>
  <r>
    <x v="3"/>
    <m/>
    <n v="8"/>
    <n v="31"/>
    <s v="L"/>
    <n v="-16"/>
    <x v="1"/>
  </r>
  <r>
    <x v="4"/>
    <m/>
    <n v="0"/>
    <n v="12"/>
    <s v="W"/>
    <n v="15"/>
    <x v="0"/>
  </r>
  <r>
    <x v="1"/>
    <m/>
    <m/>
    <m/>
    <s v="L"/>
    <n v="0"/>
    <x v="0"/>
  </r>
  <r>
    <x v="3"/>
    <m/>
    <n v="8"/>
    <n v="30"/>
    <s v="L"/>
    <n v="-14"/>
    <x v="1"/>
  </r>
  <r>
    <x v="5"/>
    <m/>
    <n v="2"/>
    <n v="18"/>
    <s v="W"/>
    <n v="8"/>
    <x v="0"/>
  </r>
  <r>
    <x v="6"/>
    <m/>
    <n v="8"/>
    <n v="27"/>
    <s v="L"/>
    <n v="-6"/>
    <x v="1"/>
  </r>
  <r>
    <x v="1"/>
    <m/>
    <m/>
    <m/>
    <s v="L"/>
    <n v="0"/>
    <x v="0"/>
  </r>
  <r>
    <x v="7"/>
    <m/>
    <n v="0"/>
    <n v="20"/>
    <s v="W"/>
    <n v="14"/>
    <x v="0"/>
  </r>
  <r>
    <x v="4"/>
    <m/>
    <n v="2"/>
    <n v="19"/>
    <s v="W"/>
    <n v="4"/>
    <x v="0"/>
  </r>
  <r>
    <x v="0"/>
    <m/>
    <n v="1"/>
    <n v="17"/>
    <s v="W"/>
    <n v="9"/>
    <x v="0"/>
  </r>
  <r>
    <x v="8"/>
    <m/>
    <n v="2"/>
    <n v="17"/>
    <s v="W"/>
    <n v="1"/>
    <x v="0"/>
  </r>
  <r>
    <x v="1"/>
    <m/>
    <m/>
    <m/>
    <s v="L"/>
    <n v="0"/>
    <x v="0"/>
  </r>
  <r>
    <x v="7"/>
    <m/>
    <n v="4"/>
    <n v="26"/>
    <s v="D"/>
    <n v="0"/>
    <x v="2"/>
  </r>
  <r>
    <x v="2"/>
    <m/>
    <n v="0"/>
    <n v="19"/>
    <s v="W"/>
    <n v="9"/>
    <x v="0"/>
  </r>
  <r>
    <x v="3"/>
    <m/>
    <n v="2"/>
    <n v="16"/>
    <s v="W"/>
    <n v="19"/>
    <x v="0"/>
  </r>
  <r>
    <x v="9"/>
    <m/>
    <n v="0"/>
    <n v="15"/>
    <s v="W"/>
    <n v="8"/>
    <x v="0"/>
  </r>
  <r>
    <x v="1"/>
    <m/>
    <m/>
    <m/>
    <s v="L"/>
    <n v="0"/>
    <x v="0"/>
  </r>
  <r>
    <x v="4"/>
    <m/>
    <n v="2"/>
    <n v="18"/>
    <s v="W"/>
    <n v="7"/>
    <x v="0"/>
  </r>
  <r>
    <x v="0"/>
    <m/>
    <n v="2"/>
    <n v="15"/>
    <s v="W"/>
    <n v="11"/>
    <x v="0"/>
  </r>
  <r>
    <x v="6"/>
    <m/>
    <n v="4"/>
    <n v="21"/>
    <s v="D"/>
    <n v="0"/>
    <x v="2"/>
  </r>
  <r>
    <x v="2"/>
    <m/>
    <n v="8"/>
    <n v="29"/>
    <s v="L"/>
    <n v="-10"/>
    <x v="1"/>
  </r>
  <r>
    <x v="1"/>
    <m/>
    <m/>
    <m/>
    <s v="L"/>
    <n v="0"/>
    <x v="0"/>
  </r>
  <r>
    <x v="0"/>
    <m/>
    <n v="0"/>
    <n v="16"/>
    <s v="W"/>
    <n v="16"/>
    <x v="0"/>
  </r>
  <r>
    <x v="9"/>
    <m/>
    <n v="6"/>
    <n v="24"/>
    <s v="L"/>
    <n v="-7"/>
    <x v="1"/>
  </r>
  <r>
    <x v="3"/>
    <m/>
    <n v="2"/>
    <n v="23"/>
    <s v="W"/>
    <n v="2"/>
    <x v="0"/>
  </r>
  <r>
    <x v="7"/>
    <m/>
    <n v="2"/>
    <n v="14"/>
    <s v="W"/>
    <n v="6"/>
    <x v="0"/>
  </r>
  <r>
    <x v="1"/>
    <m/>
    <m/>
    <m/>
    <s v="L"/>
    <n v="0"/>
    <x v="0"/>
  </r>
  <r>
    <x v="6"/>
    <m/>
    <n v="8"/>
    <n v="27"/>
    <s v="L"/>
    <n v="-12"/>
    <x v="1"/>
  </r>
  <r>
    <x v="2"/>
    <m/>
    <n v="6"/>
    <n v="23"/>
    <s v="L"/>
    <n v="-5"/>
    <x v="1"/>
  </r>
  <r>
    <x v="8"/>
    <m/>
    <n v="0"/>
    <n v="18"/>
    <s v="W"/>
    <n v="7"/>
    <x v="0"/>
  </r>
  <r>
    <x v="4"/>
    <m/>
    <n v="0"/>
    <n v="13"/>
    <s v="W"/>
    <n v="14"/>
    <x v="0"/>
  </r>
  <r>
    <x v="1"/>
    <m/>
    <m/>
    <m/>
    <s v="L"/>
    <n v="0"/>
    <x v="0"/>
  </r>
  <r>
    <x v="4"/>
    <m/>
    <n v="0"/>
    <n v="21"/>
    <s v="W"/>
    <n v="15"/>
    <x v="0"/>
  </r>
  <r>
    <x v="9"/>
    <m/>
    <n v="0"/>
    <n v="19"/>
    <s v="W"/>
    <n v="15"/>
    <x v="0"/>
  </r>
  <r>
    <x v="7"/>
    <m/>
    <n v="2"/>
    <n v="15"/>
    <s v="W"/>
    <n v="6"/>
    <x v="0"/>
  </r>
  <r>
    <x v="1"/>
    <m/>
    <m/>
    <m/>
    <s v="L"/>
    <n v="0"/>
    <x v="0"/>
  </r>
  <r>
    <x v="5"/>
    <m/>
    <n v="2"/>
    <n v="21"/>
    <s v="W"/>
    <n v="2"/>
    <x v="0"/>
  </r>
  <r>
    <x v="6"/>
    <m/>
    <n v="8"/>
    <n v="35"/>
    <s v="L"/>
    <n v="-7"/>
    <x v="1"/>
  </r>
  <r>
    <x v="8"/>
    <m/>
    <n v="0"/>
    <n v="8"/>
    <s v="W"/>
    <n v="15"/>
    <x v="0"/>
  </r>
  <r>
    <x v="2"/>
    <m/>
    <n v="8"/>
    <n v="24"/>
    <s v="L"/>
    <n v="-9"/>
    <x v="1"/>
  </r>
  <r>
    <x v="1"/>
    <m/>
    <m/>
    <m/>
    <s v="L"/>
    <n v="0"/>
    <x v="0"/>
  </r>
  <r>
    <x v="9"/>
    <m/>
    <n v="2"/>
    <n v="14"/>
    <s v="W"/>
    <n v="19"/>
    <x v="0"/>
  </r>
  <r>
    <x v="1"/>
    <m/>
    <m/>
    <m/>
    <s v="L"/>
    <n v="0"/>
    <x v="0"/>
  </r>
  <r>
    <x v="8"/>
    <m/>
    <m/>
    <m/>
    <s v="L"/>
    <n v="0"/>
    <x v="0"/>
  </r>
  <r>
    <x v="0"/>
    <m/>
    <m/>
    <m/>
    <s v="L"/>
    <n v="0"/>
    <x v="0"/>
  </r>
  <r>
    <x v="7"/>
    <m/>
    <m/>
    <m/>
    <s v="L"/>
    <n v="0"/>
    <x v="0"/>
  </r>
  <r>
    <x v="2"/>
    <m/>
    <m/>
    <m/>
    <s v="L"/>
    <n v="0"/>
    <x v="0"/>
  </r>
  <r>
    <x v="1"/>
    <m/>
    <m/>
    <m/>
    <s v="L"/>
    <n v="0"/>
    <x v="0"/>
  </r>
  <r>
    <x v="6"/>
    <m/>
    <m/>
    <m/>
    <s v="L"/>
    <n v="0"/>
    <x v="0"/>
  </r>
  <r>
    <x v="9"/>
    <m/>
    <m/>
    <m/>
    <s v="L"/>
    <n v="0"/>
    <x v="0"/>
  </r>
  <r>
    <x v="3"/>
    <m/>
    <m/>
    <m/>
    <s v="L"/>
    <n v="0"/>
    <x v="0"/>
  </r>
  <r>
    <x v="5"/>
    <m/>
    <m/>
    <m/>
    <s v="L"/>
    <n v="0"/>
    <x v="0"/>
  </r>
  <r>
    <x v="1"/>
    <m/>
    <m/>
    <m/>
    <s v="L"/>
    <n v="0"/>
    <x v="0"/>
  </r>
  <r>
    <x v="0"/>
    <m/>
    <m/>
    <m/>
    <s v="L"/>
    <n v="0"/>
    <x v="0"/>
  </r>
  <r>
    <x v="8"/>
    <m/>
    <m/>
    <m/>
    <s v="L"/>
    <n v="0"/>
    <x v="0"/>
  </r>
  <r>
    <x v="5"/>
    <m/>
    <m/>
    <m/>
    <s v="L"/>
    <n v="0"/>
    <x v="0"/>
  </r>
  <r>
    <x v="1"/>
    <m/>
    <m/>
    <m/>
    <s v="L"/>
    <n v="0"/>
    <x v="0"/>
  </r>
  <r>
    <x v="7"/>
    <m/>
    <m/>
    <m/>
    <s v="L"/>
    <n v="0"/>
    <x v="0"/>
  </r>
  <r>
    <x v="5"/>
    <m/>
    <m/>
    <m/>
    <s v="L"/>
    <n v="0"/>
    <x v="0"/>
  </r>
  <r>
    <x v="9"/>
    <m/>
    <m/>
    <m/>
    <s v="L"/>
    <n v="0"/>
    <x v="0"/>
  </r>
  <r>
    <x v="3"/>
    <m/>
    <m/>
    <m/>
    <s v="L"/>
    <n v="0"/>
    <x v="0"/>
  </r>
  <r>
    <x v="1"/>
    <m/>
    <m/>
    <m/>
    <s v="L"/>
    <n v="0"/>
    <x v="0"/>
  </r>
  <r>
    <x v="2"/>
    <m/>
    <m/>
    <m/>
    <s v="L"/>
    <n v="0"/>
    <x v="0"/>
  </r>
  <r>
    <x v="4"/>
    <m/>
    <m/>
    <m/>
    <s v="L"/>
    <n v="0"/>
    <x v="0"/>
  </r>
  <r>
    <x v="8"/>
    <m/>
    <m/>
    <m/>
    <s v="L"/>
    <n v="0"/>
    <x v="0"/>
  </r>
  <r>
    <x v="6"/>
    <m/>
    <m/>
    <m/>
    <s v="L"/>
    <n v="0"/>
    <x v="0"/>
  </r>
  <r>
    <x v="1"/>
    <m/>
    <m/>
    <m/>
    <s v="L"/>
    <n v="0"/>
    <x v="0"/>
  </r>
  <r>
    <x v="5"/>
    <m/>
    <m/>
    <m/>
    <s v="L"/>
    <n v="0"/>
    <x v="0"/>
  </r>
  <r>
    <x v="3"/>
    <m/>
    <m/>
    <m/>
    <s v="L"/>
    <n v="0"/>
    <x v="0"/>
  </r>
  <r>
    <x v="7"/>
    <m/>
    <m/>
    <m/>
    <s v="L"/>
    <n v="0"/>
    <x v="0"/>
  </r>
  <r>
    <x v="0"/>
    <m/>
    <m/>
    <m/>
    <s v="L"/>
    <n v="0"/>
    <x v="0"/>
  </r>
  <r>
    <x v="1"/>
    <m/>
    <m/>
    <m/>
    <s v="L"/>
    <n v="0"/>
    <x v="0"/>
  </r>
  <r>
    <x v="7"/>
    <m/>
    <m/>
    <m/>
    <s v="L"/>
    <n v="0"/>
    <x v="0"/>
  </r>
  <r>
    <x v="4"/>
    <m/>
    <m/>
    <m/>
    <s v="L"/>
    <n v="0"/>
    <x v="0"/>
  </r>
  <r>
    <x v="1"/>
    <m/>
    <m/>
    <m/>
    <s v="L"/>
    <n v="0"/>
    <x v="0"/>
  </r>
  <r>
    <x v="6"/>
    <m/>
    <m/>
    <m/>
    <s v="L"/>
    <n v="0"/>
    <x v="0"/>
  </r>
  <r>
    <x v="2"/>
    <m/>
    <m/>
    <m/>
    <s v="L"/>
    <n v="0"/>
    <x v="0"/>
  </r>
  <r>
    <x v="5"/>
    <m/>
    <m/>
    <m/>
    <s v="L"/>
    <n v="0"/>
    <x v="0"/>
  </r>
  <r>
    <x v="8"/>
    <m/>
    <m/>
    <m/>
    <s v="L"/>
    <n v="0"/>
    <x v="0"/>
  </r>
  <r>
    <x v="1"/>
    <m/>
    <m/>
    <m/>
    <s v="L"/>
    <n v="0"/>
    <x v="0"/>
  </r>
  <r>
    <x v="9"/>
    <m/>
    <m/>
    <m/>
    <s v="L"/>
    <n v="0"/>
    <x v="0"/>
  </r>
  <r>
    <x v="3"/>
    <m/>
    <m/>
    <m/>
    <s v="L"/>
    <n v="0"/>
    <x v="0"/>
  </r>
  <r>
    <x v="0"/>
    <m/>
    <m/>
    <m/>
    <s v="L"/>
    <n v="0"/>
    <x v="0"/>
  </r>
  <r>
    <x v="4"/>
    <m/>
    <m/>
    <m/>
    <s v="L"/>
    <n v="0"/>
    <x v="0"/>
  </r>
  <r>
    <x v="1"/>
    <m/>
    <m/>
    <m/>
    <s v="L"/>
    <n v="0"/>
    <x v="0"/>
  </r>
  <r>
    <x v="9"/>
    <m/>
    <m/>
    <m/>
    <s v="L"/>
    <n v="0"/>
    <x v="0"/>
  </r>
  <r>
    <x v="5"/>
    <m/>
    <m/>
    <m/>
    <s v="L"/>
    <n v="0"/>
    <x v="0"/>
  </r>
  <r>
    <x v="8"/>
    <m/>
    <m/>
    <m/>
    <s v="L"/>
    <n v="0"/>
    <x v="0"/>
  </r>
  <r>
    <x v="6"/>
    <m/>
    <m/>
    <m/>
    <s v="L"/>
    <n v="0"/>
    <x v="0"/>
  </r>
  <r>
    <x v="1"/>
    <m/>
    <m/>
    <m/>
    <s v="L"/>
    <n v="0"/>
    <x v="0"/>
  </r>
  <r>
    <x v="1"/>
    <m/>
    <m/>
    <m/>
    <s v="W"/>
    <n v="0"/>
    <x v="1"/>
  </r>
  <r>
    <x v="1"/>
    <m/>
    <m/>
    <m/>
    <s v="D"/>
    <n v="0"/>
    <x v="2"/>
  </r>
  <r>
    <x v="1"/>
    <m/>
    <m/>
    <m/>
    <m/>
    <m/>
    <x v="3"/>
  </r>
  <r>
    <x v="1"/>
    <m/>
    <m/>
    <m/>
    <m/>
    <m/>
    <x v="3"/>
  </r>
  <r>
    <x v="1"/>
    <m/>
    <m/>
    <m/>
    <m/>
    <m/>
    <x v="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m/>
    <n v="0"/>
    <n v="19"/>
    <s v="W"/>
    <n v="11"/>
    <s v="L"/>
    <n v="-11"/>
  </r>
  <r>
    <x v="1"/>
    <m/>
    <m/>
    <m/>
    <s v="L"/>
    <n v="0"/>
    <s v="L"/>
    <n v="0"/>
  </r>
  <r>
    <x v="2"/>
    <m/>
    <n v="7"/>
    <n v="36"/>
    <s v="L"/>
    <n v="-18"/>
    <s v="W"/>
    <n v="18"/>
  </r>
  <r>
    <x v="3"/>
    <m/>
    <n v="8"/>
    <n v="31"/>
    <s v="L"/>
    <n v="-16"/>
    <s v="W"/>
    <n v="16"/>
  </r>
  <r>
    <x v="4"/>
    <m/>
    <n v="0"/>
    <n v="12"/>
    <s v="W"/>
    <n v="15"/>
    <s v="L"/>
    <n v="-15"/>
  </r>
  <r>
    <x v="1"/>
    <m/>
    <m/>
    <m/>
    <s v="L"/>
    <n v="0"/>
    <s v="L"/>
    <n v="0"/>
  </r>
  <r>
    <x v="3"/>
    <m/>
    <n v="8"/>
    <n v="30"/>
    <s v="L"/>
    <n v="-14"/>
    <s v="W"/>
    <n v="14"/>
  </r>
  <r>
    <x v="5"/>
    <m/>
    <n v="2"/>
    <n v="18"/>
    <s v="W"/>
    <n v="8"/>
    <s v="L"/>
    <n v="-8"/>
  </r>
  <r>
    <x v="6"/>
    <m/>
    <n v="8"/>
    <n v="27"/>
    <s v="L"/>
    <n v="-6"/>
    <s v="W"/>
    <n v="6"/>
  </r>
  <r>
    <x v="1"/>
    <m/>
    <m/>
    <m/>
    <s v="L"/>
    <n v="0"/>
    <s v="L"/>
    <n v="0"/>
  </r>
  <r>
    <x v="7"/>
    <m/>
    <n v="0"/>
    <n v="20"/>
    <s v="W"/>
    <n v="14"/>
    <s v="L"/>
    <n v="-14"/>
  </r>
  <r>
    <x v="4"/>
    <m/>
    <n v="2"/>
    <n v="19"/>
    <s v="W"/>
    <n v="4"/>
    <s v="L"/>
    <n v="-4"/>
  </r>
  <r>
    <x v="0"/>
    <m/>
    <n v="1"/>
    <n v="17"/>
    <s v="W"/>
    <n v="9"/>
    <s v="L"/>
    <n v="-9"/>
  </r>
  <r>
    <x v="8"/>
    <m/>
    <n v="2"/>
    <n v="17"/>
    <s v="W"/>
    <n v="1"/>
    <s v="L"/>
    <n v="-1"/>
  </r>
  <r>
    <x v="1"/>
    <m/>
    <m/>
    <m/>
    <s v="L"/>
    <n v="0"/>
    <s v="L"/>
    <n v="0"/>
  </r>
  <r>
    <x v="7"/>
    <m/>
    <n v="4"/>
    <n v="26"/>
    <s v="D"/>
    <n v="0"/>
    <s v="D"/>
    <n v="0"/>
  </r>
  <r>
    <x v="2"/>
    <m/>
    <n v="0"/>
    <n v="19"/>
    <s v="W"/>
    <n v="9"/>
    <s v="L"/>
    <n v="-9"/>
  </r>
  <r>
    <x v="3"/>
    <m/>
    <n v="2"/>
    <n v="16"/>
    <s v="W"/>
    <n v="19"/>
    <s v="L"/>
    <n v="-19"/>
  </r>
  <r>
    <x v="9"/>
    <m/>
    <n v="0"/>
    <n v="15"/>
    <s v="W"/>
    <n v="8"/>
    <s v="L"/>
    <n v="-8"/>
  </r>
  <r>
    <x v="1"/>
    <m/>
    <m/>
    <m/>
    <s v="L"/>
    <n v="0"/>
    <s v="L"/>
    <n v="0"/>
  </r>
  <r>
    <x v="4"/>
    <m/>
    <n v="2"/>
    <n v="18"/>
    <s v="W"/>
    <n v="7"/>
    <s v="L"/>
    <n v="-7"/>
  </r>
  <r>
    <x v="0"/>
    <m/>
    <n v="2"/>
    <n v="15"/>
    <s v="W"/>
    <n v="11"/>
    <s v="L"/>
    <n v="-11"/>
  </r>
  <r>
    <x v="6"/>
    <m/>
    <n v="4"/>
    <n v="21"/>
    <s v="D"/>
    <n v="0"/>
    <s v="D"/>
    <n v="0"/>
  </r>
  <r>
    <x v="2"/>
    <m/>
    <n v="8"/>
    <n v="29"/>
    <s v="L"/>
    <n v="-10"/>
    <s v="W"/>
    <n v="10"/>
  </r>
  <r>
    <x v="1"/>
    <m/>
    <m/>
    <m/>
    <s v="L"/>
    <n v="0"/>
    <s v="L"/>
    <n v="0"/>
  </r>
  <r>
    <x v="0"/>
    <m/>
    <n v="0"/>
    <n v="16"/>
    <s v="W"/>
    <n v="16"/>
    <s v="L"/>
    <n v="-16"/>
  </r>
  <r>
    <x v="9"/>
    <m/>
    <n v="6"/>
    <n v="24"/>
    <s v="L"/>
    <n v="-7"/>
    <s v="W"/>
    <n v="7"/>
  </r>
  <r>
    <x v="3"/>
    <m/>
    <n v="2"/>
    <n v="23"/>
    <s v="W"/>
    <n v="2"/>
    <s v="L"/>
    <n v="-2"/>
  </r>
  <r>
    <x v="7"/>
    <m/>
    <n v="2"/>
    <n v="14"/>
    <s v="W"/>
    <n v="6"/>
    <s v="L"/>
    <n v="-6"/>
  </r>
  <r>
    <x v="1"/>
    <m/>
    <m/>
    <m/>
    <s v="L"/>
    <n v="0"/>
    <s v="L"/>
    <n v="0"/>
  </r>
  <r>
    <x v="6"/>
    <m/>
    <n v="8"/>
    <n v="27"/>
    <s v="L"/>
    <n v="-12"/>
    <s v="W"/>
    <n v="12"/>
  </r>
  <r>
    <x v="2"/>
    <m/>
    <n v="6"/>
    <n v="23"/>
    <s v="L"/>
    <n v="-5"/>
    <s v="W"/>
    <n v="5"/>
  </r>
  <r>
    <x v="8"/>
    <m/>
    <n v="0"/>
    <n v="18"/>
    <s v="W"/>
    <n v="7"/>
    <s v="L"/>
    <n v="-7"/>
  </r>
  <r>
    <x v="4"/>
    <m/>
    <n v="0"/>
    <n v="13"/>
    <s v="W"/>
    <n v="14"/>
    <s v="L"/>
    <n v="-14"/>
  </r>
  <r>
    <x v="1"/>
    <m/>
    <m/>
    <m/>
    <s v="L"/>
    <n v="0"/>
    <s v="L"/>
    <n v="0"/>
  </r>
  <r>
    <x v="4"/>
    <m/>
    <n v="0"/>
    <n v="21"/>
    <s v="W"/>
    <n v="15"/>
    <s v="L"/>
    <n v="-15"/>
  </r>
  <r>
    <x v="9"/>
    <m/>
    <n v="0"/>
    <n v="19"/>
    <s v="W"/>
    <n v="15"/>
    <s v="L"/>
    <n v="-15"/>
  </r>
  <r>
    <x v="7"/>
    <m/>
    <n v="2"/>
    <n v="15"/>
    <s v="W"/>
    <n v="6"/>
    <s v="L"/>
    <n v="-6"/>
  </r>
  <r>
    <x v="1"/>
    <m/>
    <m/>
    <m/>
    <s v="L"/>
    <n v="0"/>
    <s v="L"/>
    <n v="0"/>
  </r>
  <r>
    <x v="5"/>
    <m/>
    <n v="2"/>
    <n v="21"/>
    <s v="W"/>
    <n v="2"/>
    <s v="L"/>
    <n v="-2"/>
  </r>
  <r>
    <x v="6"/>
    <m/>
    <n v="8"/>
    <n v="35"/>
    <s v="L"/>
    <n v="-7"/>
    <s v="W"/>
    <n v="7"/>
  </r>
  <r>
    <x v="8"/>
    <m/>
    <n v="0"/>
    <n v="8"/>
    <s v="W"/>
    <n v="15"/>
    <s v="L"/>
    <n v="-15"/>
  </r>
  <r>
    <x v="2"/>
    <m/>
    <n v="8"/>
    <n v="24"/>
    <s v="L"/>
    <n v="-9"/>
    <s v="W"/>
    <n v="9"/>
  </r>
  <r>
    <x v="1"/>
    <m/>
    <m/>
    <m/>
    <s v="L"/>
    <n v="0"/>
    <s v="L"/>
    <n v="0"/>
  </r>
  <r>
    <x v="9"/>
    <m/>
    <n v="2"/>
    <n v="14"/>
    <s v="W"/>
    <n v="19"/>
    <s v="L"/>
    <n v="-19"/>
  </r>
  <r>
    <x v="1"/>
    <m/>
    <m/>
    <m/>
    <s v="L"/>
    <n v="0"/>
    <s v="L"/>
    <n v="0"/>
  </r>
  <r>
    <x v="8"/>
    <m/>
    <m/>
    <m/>
    <s v="L"/>
    <n v="0"/>
    <s v="L"/>
    <n v="0"/>
  </r>
  <r>
    <x v="0"/>
    <m/>
    <m/>
    <m/>
    <s v="L"/>
    <n v="0"/>
    <s v="L"/>
    <n v="0"/>
  </r>
  <r>
    <x v="7"/>
    <m/>
    <m/>
    <m/>
    <s v="L"/>
    <n v="0"/>
    <s v="L"/>
    <n v="0"/>
  </r>
  <r>
    <x v="2"/>
    <m/>
    <m/>
    <m/>
    <s v="L"/>
    <n v="0"/>
    <s v="L"/>
    <n v="0"/>
  </r>
  <r>
    <x v="1"/>
    <m/>
    <m/>
    <m/>
    <s v="L"/>
    <n v="0"/>
    <s v="L"/>
    <n v="0"/>
  </r>
  <r>
    <x v="6"/>
    <m/>
    <m/>
    <m/>
    <s v="L"/>
    <n v="0"/>
    <s v="L"/>
    <n v="0"/>
  </r>
  <r>
    <x v="9"/>
    <m/>
    <m/>
    <m/>
    <s v="L"/>
    <n v="0"/>
    <s v="L"/>
    <n v="0"/>
  </r>
  <r>
    <x v="3"/>
    <m/>
    <m/>
    <m/>
    <s v="L"/>
    <n v="0"/>
    <s v="L"/>
    <n v="0"/>
  </r>
  <r>
    <x v="5"/>
    <m/>
    <m/>
    <m/>
    <s v="L"/>
    <n v="0"/>
    <s v="L"/>
    <n v="0"/>
  </r>
  <r>
    <x v="1"/>
    <m/>
    <m/>
    <m/>
    <s v="L"/>
    <n v="0"/>
    <s v="L"/>
    <n v="0"/>
  </r>
  <r>
    <x v="0"/>
    <m/>
    <m/>
    <m/>
    <s v="L"/>
    <n v="0"/>
    <s v="L"/>
    <n v="0"/>
  </r>
  <r>
    <x v="8"/>
    <m/>
    <m/>
    <m/>
    <s v="L"/>
    <n v="0"/>
    <s v="L"/>
    <n v="0"/>
  </r>
  <r>
    <x v="5"/>
    <m/>
    <m/>
    <m/>
    <s v="L"/>
    <n v="0"/>
    <s v="L"/>
    <n v="0"/>
  </r>
  <r>
    <x v="1"/>
    <m/>
    <m/>
    <m/>
    <s v="L"/>
    <n v="0"/>
    <s v="L"/>
    <n v="0"/>
  </r>
  <r>
    <x v="7"/>
    <m/>
    <m/>
    <m/>
    <s v="L"/>
    <n v="0"/>
    <s v="L"/>
    <n v="0"/>
  </r>
  <r>
    <x v="5"/>
    <m/>
    <m/>
    <m/>
    <s v="L"/>
    <n v="0"/>
    <s v="L"/>
    <n v="0"/>
  </r>
  <r>
    <x v="9"/>
    <m/>
    <m/>
    <m/>
    <s v="L"/>
    <n v="0"/>
    <s v="L"/>
    <n v="0"/>
  </r>
  <r>
    <x v="3"/>
    <m/>
    <m/>
    <m/>
    <s v="L"/>
    <n v="0"/>
    <s v="L"/>
    <n v="0"/>
  </r>
  <r>
    <x v="1"/>
    <m/>
    <m/>
    <m/>
    <s v="L"/>
    <n v="0"/>
    <s v="L"/>
    <n v="0"/>
  </r>
  <r>
    <x v="2"/>
    <m/>
    <m/>
    <m/>
    <s v="L"/>
    <n v="0"/>
    <s v="L"/>
    <n v="0"/>
  </r>
  <r>
    <x v="4"/>
    <m/>
    <m/>
    <m/>
    <s v="L"/>
    <n v="0"/>
    <s v="L"/>
    <n v="0"/>
  </r>
  <r>
    <x v="8"/>
    <m/>
    <m/>
    <m/>
    <s v="L"/>
    <n v="0"/>
    <s v="L"/>
    <n v="0"/>
  </r>
  <r>
    <x v="6"/>
    <m/>
    <m/>
    <m/>
    <s v="L"/>
    <n v="0"/>
    <s v="L"/>
    <n v="0"/>
  </r>
  <r>
    <x v="1"/>
    <m/>
    <m/>
    <m/>
    <s v="L"/>
    <n v="0"/>
    <s v="L"/>
    <n v="0"/>
  </r>
  <r>
    <x v="5"/>
    <m/>
    <m/>
    <m/>
    <s v="L"/>
    <n v="0"/>
    <s v="L"/>
    <n v="0"/>
  </r>
  <r>
    <x v="3"/>
    <m/>
    <m/>
    <m/>
    <s v="L"/>
    <n v="0"/>
    <s v="L"/>
    <n v="0"/>
  </r>
  <r>
    <x v="7"/>
    <m/>
    <m/>
    <m/>
    <s v="L"/>
    <n v="0"/>
    <s v="L"/>
    <n v="0"/>
  </r>
  <r>
    <x v="0"/>
    <m/>
    <m/>
    <m/>
    <s v="L"/>
    <n v="0"/>
    <s v="L"/>
    <n v="0"/>
  </r>
  <r>
    <x v="1"/>
    <m/>
    <m/>
    <m/>
    <s v="L"/>
    <n v="0"/>
    <s v="L"/>
    <n v="0"/>
  </r>
  <r>
    <x v="7"/>
    <m/>
    <m/>
    <m/>
    <s v="L"/>
    <n v="0"/>
    <s v="L"/>
    <n v="0"/>
  </r>
  <r>
    <x v="4"/>
    <m/>
    <m/>
    <m/>
    <s v="L"/>
    <n v="0"/>
    <s v="L"/>
    <n v="0"/>
  </r>
  <r>
    <x v="1"/>
    <m/>
    <m/>
    <m/>
    <s v="L"/>
    <n v="0"/>
    <s v="L"/>
    <n v="0"/>
  </r>
  <r>
    <x v="6"/>
    <m/>
    <m/>
    <m/>
    <s v="L"/>
    <n v="0"/>
    <s v="L"/>
    <n v="0"/>
  </r>
  <r>
    <x v="2"/>
    <m/>
    <m/>
    <m/>
    <s v="L"/>
    <n v="0"/>
    <s v="L"/>
    <n v="0"/>
  </r>
  <r>
    <x v="5"/>
    <m/>
    <m/>
    <m/>
    <s v="L"/>
    <n v="0"/>
    <s v="L"/>
    <n v="0"/>
  </r>
  <r>
    <x v="8"/>
    <m/>
    <m/>
    <m/>
    <s v="L"/>
    <n v="0"/>
    <s v="L"/>
    <n v="0"/>
  </r>
  <r>
    <x v="1"/>
    <m/>
    <m/>
    <m/>
    <s v="L"/>
    <n v="0"/>
    <s v="L"/>
    <n v="0"/>
  </r>
  <r>
    <x v="9"/>
    <m/>
    <m/>
    <m/>
    <s v="L"/>
    <n v="0"/>
    <s v="L"/>
    <n v="0"/>
  </r>
  <r>
    <x v="3"/>
    <m/>
    <m/>
    <m/>
    <s v="L"/>
    <n v="0"/>
    <s v="L"/>
    <n v="0"/>
  </r>
  <r>
    <x v="0"/>
    <m/>
    <m/>
    <m/>
    <s v="L"/>
    <n v="0"/>
    <s v="L"/>
    <n v="0"/>
  </r>
  <r>
    <x v="4"/>
    <m/>
    <m/>
    <m/>
    <s v="L"/>
    <n v="0"/>
    <s v="L"/>
    <n v="0"/>
  </r>
  <r>
    <x v="1"/>
    <m/>
    <m/>
    <m/>
    <s v="L"/>
    <n v="0"/>
    <s v="L"/>
    <n v="0"/>
  </r>
  <r>
    <x v="9"/>
    <m/>
    <m/>
    <m/>
    <s v="L"/>
    <n v="0"/>
    <s v="L"/>
    <n v="0"/>
  </r>
  <r>
    <x v="5"/>
    <m/>
    <m/>
    <m/>
    <s v="L"/>
    <n v="0"/>
    <s v="L"/>
    <n v="0"/>
  </r>
  <r>
    <x v="8"/>
    <m/>
    <m/>
    <m/>
    <s v="L"/>
    <n v="0"/>
    <s v="L"/>
    <n v="0"/>
  </r>
  <r>
    <x v="6"/>
    <m/>
    <m/>
    <m/>
    <s v="L"/>
    <n v="0"/>
    <s v="L"/>
    <n v="0"/>
  </r>
  <r>
    <x v="1"/>
    <m/>
    <m/>
    <m/>
    <s v="L"/>
    <n v="0"/>
    <s v="L"/>
    <n v="0"/>
  </r>
  <r>
    <x v="1"/>
    <m/>
    <m/>
    <m/>
    <s v="W"/>
    <n v="0"/>
    <s v="W"/>
    <n v="0"/>
  </r>
  <r>
    <x v="1"/>
    <m/>
    <m/>
    <m/>
    <s v="D"/>
    <n v="0"/>
    <s v="D"/>
    <n v="0"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m/>
    <n v="8"/>
    <x v="0"/>
    <s v="v"/>
    <s v="Hanney"/>
    <m/>
    <n v="0"/>
    <n v="19"/>
    <x v="0"/>
  </r>
  <r>
    <x v="1"/>
    <m/>
    <m/>
    <x v="1"/>
    <m/>
    <m/>
    <m/>
    <m/>
    <m/>
    <x v="1"/>
  </r>
  <r>
    <x v="2"/>
    <m/>
    <n v="1"/>
    <x v="2"/>
    <s v="v"/>
    <s v="Benson"/>
    <m/>
    <n v="7"/>
    <n v="36"/>
    <x v="1"/>
  </r>
  <r>
    <x v="3"/>
    <m/>
    <n v="0"/>
    <x v="3"/>
    <s v="v"/>
    <s v="Harwell 'Hares'  "/>
    <m/>
    <n v="8"/>
    <n v="31"/>
    <x v="1"/>
  </r>
  <r>
    <x v="4"/>
    <m/>
    <n v="8"/>
    <x v="4"/>
    <s v="v"/>
    <s v="Didcot Bowls Club 'Hounds'"/>
    <m/>
    <n v="0"/>
    <n v="12"/>
    <x v="0"/>
  </r>
  <r>
    <x v="1"/>
    <m/>
    <m/>
    <x v="1"/>
    <m/>
    <m/>
    <m/>
    <m/>
    <m/>
    <x v="1"/>
  </r>
  <r>
    <x v="2"/>
    <m/>
    <n v="0"/>
    <x v="5"/>
    <s v="v"/>
    <s v="Harwell 'Hares'  "/>
    <m/>
    <n v="8"/>
    <n v="30"/>
    <x v="1"/>
  </r>
  <r>
    <x v="5"/>
    <m/>
    <n v="6"/>
    <x v="6"/>
    <s v="v"/>
    <s v="Challow 'Windymillers'  "/>
    <m/>
    <n v="2"/>
    <n v="18"/>
    <x v="0"/>
  </r>
  <r>
    <x v="0"/>
    <m/>
    <n v="0"/>
    <x v="7"/>
    <s v="v"/>
    <s v="Abingdon 'Knights'  "/>
    <m/>
    <n v="8"/>
    <n v="27"/>
    <x v="1"/>
  </r>
  <r>
    <x v="1"/>
    <m/>
    <m/>
    <x v="1"/>
    <m/>
    <m/>
    <m/>
    <m/>
    <m/>
    <x v="1"/>
  </r>
  <r>
    <x v="6"/>
    <m/>
    <n v="8"/>
    <x v="8"/>
    <s v="v"/>
    <s v="S.O. 'Three Swans' "/>
    <m/>
    <n v="0"/>
    <n v="20"/>
    <x v="0"/>
  </r>
  <r>
    <x v="7"/>
    <m/>
    <n v="6"/>
    <x v="9"/>
    <s v="v"/>
    <s v="Didcot Bowls Club 'Hounds'"/>
    <m/>
    <n v="2"/>
    <n v="19"/>
    <x v="0"/>
  </r>
  <r>
    <x v="3"/>
    <m/>
    <n v="7"/>
    <x v="6"/>
    <s v="v"/>
    <s v="Hanney"/>
    <m/>
    <n v="1"/>
    <n v="17"/>
    <x v="0"/>
  </r>
  <r>
    <x v="4"/>
    <m/>
    <n v="6"/>
    <x v="2"/>
    <s v="v"/>
    <s v="Harwell 'Harlequins'"/>
    <m/>
    <n v="2"/>
    <n v="17"/>
    <x v="0"/>
  </r>
  <r>
    <x v="1"/>
    <m/>
    <m/>
    <x v="1"/>
    <m/>
    <m/>
    <m/>
    <m/>
    <m/>
    <x v="1"/>
  </r>
  <r>
    <x v="2"/>
    <m/>
    <n v="4"/>
    <x v="6"/>
    <s v="v"/>
    <s v="S.O. 'Three Swans' "/>
    <m/>
    <n v="4"/>
    <n v="26"/>
    <x v="2"/>
  </r>
  <r>
    <x v="7"/>
    <m/>
    <n v="8"/>
    <x v="10"/>
    <s v="v"/>
    <s v="Benson"/>
    <m/>
    <n v="0"/>
    <n v="19"/>
    <x v="0"/>
  </r>
  <r>
    <x v="5"/>
    <m/>
    <n v="6"/>
    <x v="11"/>
    <s v="v"/>
    <s v="Harwell 'Hares'  "/>
    <m/>
    <n v="2"/>
    <n v="16"/>
    <x v="0"/>
  </r>
  <r>
    <x v="8"/>
    <m/>
    <n v="8"/>
    <x v="9"/>
    <s v="v"/>
    <s v="Wootton 'Warriors'  "/>
    <m/>
    <n v="0"/>
    <n v="15"/>
    <x v="0"/>
  </r>
  <r>
    <x v="1"/>
    <m/>
    <m/>
    <x v="1"/>
    <m/>
    <m/>
    <m/>
    <m/>
    <m/>
    <x v="1"/>
  </r>
  <r>
    <x v="6"/>
    <m/>
    <n v="6"/>
    <x v="12"/>
    <s v="v"/>
    <s v="Didcot Bowls Club 'Hounds'"/>
    <m/>
    <n v="2"/>
    <n v="18"/>
    <x v="0"/>
  </r>
  <r>
    <x v="9"/>
    <m/>
    <n v="6"/>
    <x v="6"/>
    <s v="v"/>
    <s v="Hanney"/>
    <m/>
    <n v="2"/>
    <n v="15"/>
    <x v="0"/>
  </r>
  <r>
    <x v="7"/>
    <m/>
    <n v="4"/>
    <x v="7"/>
    <s v="v"/>
    <s v="Abingdon 'Knights'  "/>
    <m/>
    <n v="4"/>
    <n v="21"/>
    <x v="2"/>
  </r>
  <r>
    <x v="3"/>
    <m/>
    <n v="0"/>
    <x v="13"/>
    <s v="v"/>
    <s v="Benson"/>
    <m/>
    <n v="8"/>
    <n v="29"/>
    <x v="1"/>
  </r>
  <r>
    <x v="1"/>
    <m/>
    <m/>
    <x v="1"/>
    <m/>
    <m/>
    <m/>
    <m/>
    <m/>
    <x v="1"/>
  </r>
  <r>
    <x v="2"/>
    <m/>
    <n v="8"/>
    <x v="14"/>
    <s v="v"/>
    <s v="Hanney"/>
    <m/>
    <n v="0"/>
    <n v="16"/>
    <x v="0"/>
  </r>
  <r>
    <x v="4"/>
    <m/>
    <n v="2"/>
    <x v="15"/>
    <s v="v"/>
    <s v="Wootton 'Warriors'  "/>
    <m/>
    <n v="6"/>
    <n v="24"/>
    <x v="1"/>
  </r>
  <r>
    <x v="0"/>
    <m/>
    <n v="6"/>
    <x v="12"/>
    <s v="v"/>
    <s v="Harwell 'Hares'  "/>
    <m/>
    <n v="2"/>
    <n v="23"/>
    <x v="0"/>
  </r>
  <r>
    <x v="8"/>
    <m/>
    <n v="6"/>
    <x v="16"/>
    <s v="v"/>
    <s v="S.O. 'Three Swans' "/>
    <m/>
    <n v="2"/>
    <n v="14"/>
    <x v="0"/>
  </r>
  <r>
    <x v="1"/>
    <m/>
    <m/>
    <x v="1"/>
    <m/>
    <m/>
    <m/>
    <m/>
    <m/>
    <x v="1"/>
  </r>
  <r>
    <x v="6"/>
    <m/>
    <n v="0"/>
    <x v="3"/>
    <s v="v"/>
    <s v="Abingdon 'Knights'  "/>
    <m/>
    <n v="8"/>
    <n v="27"/>
    <x v="1"/>
  </r>
  <r>
    <x v="9"/>
    <m/>
    <n v="2"/>
    <x v="2"/>
    <s v="v"/>
    <s v="Benson"/>
    <m/>
    <n v="6"/>
    <n v="23"/>
    <x v="1"/>
  </r>
  <r>
    <x v="7"/>
    <m/>
    <n v="8"/>
    <x v="12"/>
    <s v="v"/>
    <s v="Harwell 'Harlequins'"/>
    <m/>
    <n v="0"/>
    <n v="18"/>
    <x v="0"/>
  </r>
  <r>
    <x v="5"/>
    <m/>
    <n v="8"/>
    <x v="4"/>
    <s v="v"/>
    <s v="Didcot Bowls Club 'Hounds'"/>
    <m/>
    <n v="0"/>
    <n v="13"/>
    <x v="0"/>
  </r>
  <r>
    <x v="1"/>
    <m/>
    <m/>
    <x v="1"/>
    <m/>
    <m/>
    <m/>
    <m/>
    <m/>
    <x v="1"/>
  </r>
  <r>
    <x v="2"/>
    <m/>
    <n v="8"/>
    <x v="17"/>
    <s v="v"/>
    <s v="Didcot Bowls Club 'Hounds'"/>
    <m/>
    <n v="0"/>
    <n v="21"/>
    <x v="0"/>
  </r>
  <r>
    <x v="7"/>
    <m/>
    <n v="8"/>
    <x v="8"/>
    <s v="v"/>
    <s v="Wootton 'Warriors'  "/>
    <m/>
    <n v="0"/>
    <n v="19"/>
    <x v="0"/>
  </r>
  <r>
    <x v="4"/>
    <m/>
    <n v="6"/>
    <x v="7"/>
    <s v="v"/>
    <s v="S.O. 'Three Swans' "/>
    <m/>
    <n v="2"/>
    <n v="15"/>
    <x v="0"/>
  </r>
  <r>
    <x v="1"/>
    <m/>
    <m/>
    <x v="1"/>
    <m/>
    <m/>
    <m/>
    <m/>
    <m/>
    <x v="1"/>
  </r>
  <r>
    <x v="6"/>
    <m/>
    <n v="6"/>
    <x v="9"/>
    <s v="v"/>
    <s v="Challow 'Windymillers'  "/>
    <m/>
    <n v="2"/>
    <n v="21"/>
    <x v="0"/>
  </r>
  <r>
    <x v="5"/>
    <m/>
    <n v="0"/>
    <x v="10"/>
    <s v="v"/>
    <s v="Abingdon 'Knights'  "/>
    <m/>
    <n v="8"/>
    <n v="35"/>
    <x v="1"/>
  </r>
  <r>
    <x v="3"/>
    <m/>
    <n v="8"/>
    <x v="9"/>
    <s v="v"/>
    <s v="Harwell 'Harlequins'"/>
    <m/>
    <n v="0"/>
    <n v="8"/>
    <x v="0"/>
  </r>
  <r>
    <x v="8"/>
    <m/>
    <n v="0"/>
    <x v="3"/>
    <s v="v"/>
    <s v="Benson"/>
    <m/>
    <n v="8"/>
    <n v="24"/>
    <x v="1"/>
  </r>
  <r>
    <x v="1"/>
    <m/>
    <m/>
    <x v="1"/>
    <m/>
    <m/>
    <m/>
    <m/>
    <m/>
    <x v="1"/>
  </r>
  <r>
    <x v="9"/>
    <m/>
    <n v="6"/>
    <x v="18"/>
    <s v="v"/>
    <s v="Wootton 'Warriors'  "/>
    <m/>
    <n v="2"/>
    <n v="14"/>
    <x v="0"/>
  </r>
  <r>
    <x v="1"/>
    <m/>
    <m/>
    <x v="1"/>
    <m/>
    <m/>
    <m/>
    <m/>
    <m/>
    <x v="1"/>
  </r>
  <r>
    <x v="6"/>
    <m/>
    <m/>
    <x v="1"/>
    <s v="v"/>
    <s v="Harwell 'Harlequins'"/>
    <m/>
    <m/>
    <m/>
    <x v="1"/>
  </r>
  <r>
    <x v="7"/>
    <m/>
    <m/>
    <x v="1"/>
    <s v="v"/>
    <s v="Hanney"/>
    <m/>
    <m/>
    <m/>
    <x v="1"/>
  </r>
  <r>
    <x v="3"/>
    <m/>
    <m/>
    <x v="1"/>
    <s v="v"/>
    <s v="S.O. 'Three Swans' "/>
    <m/>
    <m/>
    <m/>
    <x v="1"/>
  </r>
  <r>
    <x v="4"/>
    <m/>
    <m/>
    <x v="1"/>
    <s v="v"/>
    <s v="Benson"/>
    <m/>
    <m/>
    <m/>
    <x v="1"/>
  </r>
  <r>
    <x v="1"/>
    <m/>
    <m/>
    <x v="1"/>
    <m/>
    <m/>
    <m/>
    <m/>
    <m/>
    <x v="1"/>
  </r>
  <r>
    <x v="2"/>
    <m/>
    <m/>
    <x v="1"/>
    <s v="v"/>
    <s v="Abingdon 'Knights'  "/>
    <m/>
    <m/>
    <m/>
    <x v="1"/>
  </r>
  <r>
    <x v="5"/>
    <m/>
    <m/>
    <x v="1"/>
    <s v="v"/>
    <s v="Wootton 'Warriors'  "/>
    <m/>
    <m/>
    <m/>
    <x v="1"/>
  </r>
  <r>
    <x v="9"/>
    <m/>
    <m/>
    <x v="1"/>
    <s v="v"/>
    <s v="Harwell 'Hares'  "/>
    <m/>
    <m/>
    <m/>
    <x v="1"/>
  </r>
  <r>
    <x v="8"/>
    <m/>
    <m/>
    <x v="1"/>
    <s v="v"/>
    <s v="Challow 'Windymillers'  "/>
    <m/>
    <m/>
    <m/>
    <x v="1"/>
  </r>
  <r>
    <x v="1"/>
    <m/>
    <m/>
    <x v="1"/>
    <m/>
    <m/>
    <m/>
    <m/>
    <m/>
    <x v="1"/>
  </r>
  <r>
    <x v="6"/>
    <m/>
    <m/>
    <x v="1"/>
    <s v="v"/>
    <s v="Hanney"/>
    <m/>
    <m/>
    <m/>
    <x v="1"/>
  </r>
  <r>
    <x v="9"/>
    <m/>
    <m/>
    <x v="1"/>
    <s v="v"/>
    <s v="Harwell 'Harlequins'"/>
    <m/>
    <m/>
    <m/>
    <x v="1"/>
  </r>
  <r>
    <x v="0"/>
    <m/>
    <m/>
    <x v="1"/>
    <s v="v"/>
    <s v="Challow 'Windymillers'  "/>
    <m/>
    <m/>
    <m/>
    <x v="1"/>
  </r>
  <r>
    <x v="1"/>
    <m/>
    <m/>
    <x v="1"/>
    <m/>
    <m/>
    <m/>
    <m/>
    <m/>
    <x v="1"/>
  </r>
  <r>
    <x v="5"/>
    <m/>
    <m/>
    <x v="1"/>
    <s v="v"/>
    <s v="S.O. 'Three Swans' "/>
    <m/>
    <m/>
    <m/>
    <x v="1"/>
  </r>
  <r>
    <x v="4"/>
    <m/>
    <m/>
    <x v="1"/>
    <s v="v"/>
    <s v="Challow 'Windymillers'  "/>
    <m/>
    <m/>
    <m/>
    <x v="1"/>
  </r>
  <r>
    <x v="0"/>
    <m/>
    <m/>
    <x v="1"/>
    <s v="v"/>
    <s v="Wootton 'Warriors'  "/>
    <m/>
    <m/>
    <m/>
    <x v="1"/>
  </r>
  <r>
    <x v="8"/>
    <m/>
    <m/>
    <x v="1"/>
    <s v="v"/>
    <s v="Harwell 'Hares'  "/>
    <m/>
    <m/>
    <m/>
    <x v="1"/>
  </r>
  <r>
    <x v="1"/>
    <m/>
    <m/>
    <x v="1"/>
    <m/>
    <m/>
    <m/>
    <m/>
    <m/>
    <x v="1"/>
  </r>
  <r>
    <x v="6"/>
    <m/>
    <m/>
    <x v="1"/>
    <s v="v"/>
    <s v="Benson"/>
    <m/>
    <m/>
    <m/>
    <x v="1"/>
  </r>
  <r>
    <x v="9"/>
    <m/>
    <m/>
    <x v="1"/>
    <s v="v"/>
    <s v="Didcot Bowls Club 'Hounds'"/>
    <m/>
    <m/>
    <m/>
    <x v="1"/>
  </r>
  <r>
    <x v="5"/>
    <m/>
    <m/>
    <x v="1"/>
    <s v="v"/>
    <s v="Harwell 'Harlequins'"/>
    <m/>
    <m/>
    <m/>
    <x v="1"/>
  </r>
  <r>
    <x v="3"/>
    <m/>
    <m/>
    <x v="1"/>
    <s v="v"/>
    <s v="Abingdon 'Knights'  "/>
    <m/>
    <m/>
    <m/>
    <x v="1"/>
  </r>
  <r>
    <x v="1"/>
    <m/>
    <m/>
    <x v="1"/>
    <m/>
    <m/>
    <m/>
    <m/>
    <m/>
    <x v="1"/>
  </r>
  <r>
    <x v="2"/>
    <m/>
    <m/>
    <x v="1"/>
    <s v="v"/>
    <s v="Challow 'Windymillers'  "/>
    <m/>
    <m/>
    <m/>
    <x v="1"/>
  </r>
  <r>
    <x v="4"/>
    <m/>
    <m/>
    <x v="1"/>
    <s v="v"/>
    <s v="Harwell 'Hares'  "/>
    <m/>
    <m/>
    <m/>
    <x v="1"/>
  </r>
  <r>
    <x v="0"/>
    <m/>
    <m/>
    <x v="1"/>
    <s v="v"/>
    <s v="S.O. 'Three Swans' "/>
    <m/>
    <m/>
    <m/>
    <x v="1"/>
  </r>
  <r>
    <x v="8"/>
    <m/>
    <m/>
    <x v="1"/>
    <s v="v"/>
    <s v="Hanney"/>
    <m/>
    <m/>
    <m/>
    <x v="1"/>
  </r>
  <r>
    <x v="1"/>
    <m/>
    <m/>
    <x v="1"/>
    <m/>
    <m/>
    <m/>
    <m/>
    <m/>
    <x v="1"/>
  </r>
  <r>
    <x v="7"/>
    <m/>
    <m/>
    <x v="1"/>
    <s v="v"/>
    <s v="S.O. 'Three Swans' "/>
    <m/>
    <m/>
    <m/>
    <x v="1"/>
  </r>
  <r>
    <x v="3"/>
    <m/>
    <m/>
    <x v="1"/>
    <s v="v"/>
    <s v="Didcot Bowls Club 'Hounds'"/>
    <m/>
    <m/>
    <m/>
    <x v="1"/>
  </r>
  <r>
    <x v="1"/>
    <m/>
    <m/>
    <x v="1"/>
    <m/>
    <m/>
    <m/>
    <m/>
    <m/>
    <x v="1"/>
  </r>
  <r>
    <x v="9"/>
    <m/>
    <m/>
    <x v="1"/>
    <s v="v"/>
    <s v="Abingdon 'Knights'  "/>
    <m/>
    <m/>
    <m/>
    <x v="1"/>
  </r>
  <r>
    <x v="5"/>
    <m/>
    <m/>
    <x v="1"/>
    <s v="v"/>
    <s v="Benson"/>
    <m/>
    <m/>
    <m/>
    <x v="1"/>
  </r>
  <r>
    <x v="3"/>
    <m/>
    <m/>
    <x v="1"/>
    <s v="v"/>
    <s v="Challow 'Windymillers'  "/>
    <m/>
    <m/>
    <m/>
    <x v="1"/>
  </r>
  <r>
    <x v="8"/>
    <m/>
    <m/>
    <x v="1"/>
    <s v="v"/>
    <s v="Harwell 'Harlequins'"/>
    <m/>
    <m/>
    <m/>
    <x v="1"/>
  </r>
  <r>
    <x v="1"/>
    <m/>
    <m/>
    <x v="1"/>
    <m/>
    <m/>
    <m/>
    <m/>
    <m/>
    <x v="1"/>
  </r>
  <r>
    <x v="2"/>
    <m/>
    <m/>
    <x v="1"/>
    <s v="v"/>
    <s v="Wootton 'Warriors'  "/>
    <m/>
    <m/>
    <m/>
    <x v="1"/>
  </r>
  <r>
    <x v="7"/>
    <m/>
    <m/>
    <x v="1"/>
    <s v="v"/>
    <s v="Harwell 'Hares'  "/>
    <m/>
    <m/>
    <m/>
    <x v="1"/>
  </r>
  <r>
    <x v="4"/>
    <m/>
    <m/>
    <x v="1"/>
    <s v="v"/>
    <s v="Hanney"/>
    <m/>
    <m/>
    <m/>
    <x v="1"/>
  </r>
  <r>
    <x v="0"/>
    <m/>
    <m/>
    <x v="1"/>
    <s v="v"/>
    <s v="Didcot Bowls Club 'Hounds'"/>
    <m/>
    <m/>
    <m/>
    <x v="1"/>
  </r>
  <r>
    <x v="1"/>
    <m/>
    <m/>
    <x v="1"/>
    <m/>
    <m/>
    <m/>
    <m/>
    <m/>
    <x v="1"/>
  </r>
  <r>
    <x v="6"/>
    <m/>
    <m/>
    <x v="1"/>
    <s v="v"/>
    <s v="Wootton 'Warriors'  "/>
    <m/>
    <m/>
    <m/>
    <x v="1"/>
  </r>
  <r>
    <x v="9"/>
    <m/>
    <m/>
    <x v="1"/>
    <s v="v"/>
    <s v="Challow 'Windymillers'  "/>
    <m/>
    <m/>
    <m/>
    <x v="1"/>
  </r>
  <r>
    <x v="0"/>
    <m/>
    <m/>
    <x v="1"/>
    <s v="v"/>
    <s v="Harwell 'Harlequins'"/>
    <m/>
    <m/>
    <m/>
    <x v="1"/>
  </r>
  <r>
    <x v="8"/>
    <m/>
    <m/>
    <x v="1"/>
    <s v="v"/>
    <s v="Abingdon 'Knights'  "/>
    <m/>
    <m/>
    <m/>
    <x v="1"/>
  </r>
  <r>
    <x v="1"/>
    <m/>
    <m/>
    <x v="1"/>
    <m/>
    <m/>
    <m/>
    <m/>
    <m/>
    <x v="1"/>
  </r>
  <r>
    <x v="1"/>
    <m/>
    <m/>
    <x v="1"/>
    <m/>
    <m/>
    <m/>
    <m/>
    <m/>
    <x v="0"/>
  </r>
  <r>
    <x v="1"/>
    <m/>
    <m/>
    <x v="1"/>
    <m/>
    <m/>
    <m/>
    <m/>
    <m/>
    <x v="2"/>
  </r>
  <r>
    <x v="1"/>
    <m/>
    <m/>
    <x v="1"/>
    <m/>
    <m/>
    <m/>
    <m/>
    <m/>
    <x v="3"/>
  </r>
  <r>
    <x v="1"/>
    <m/>
    <m/>
    <x v="1"/>
    <m/>
    <m/>
    <m/>
    <m/>
    <m/>
    <x v="3"/>
  </r>
  <r>
    <x v="1"/>
    <m/>
    <m/>
    <x v="1"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3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17:T29" firstHeaderRow="1" firstDataRow="2" firstDataCol="1"/>
  <pivotFields count="11">
    <pivotField axis="axisRow" showAll="0" sortType="ascending">
      <items count="11">
        <item x="3"/>
        <item x="2"/>
        <item x="4"/>
        <item x="6"/>
        <item x="5"/>
        <item x="0"/>
        <item x="7"/>
        <item x="8"/>
        <item x="9"/>
        <item x="1"/>
        <item t="default"/>
      </items>
    </pivotField>
    <pivotField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2" baseField="0" baseItem="0"/>
    <dataField name="Sum of Sht" fld="3" baseField="0" baseItem="0"/>
    <dataField name="Sum of Diff" fld="10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55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19:T33" firstHeaderRow="1" firstDataRow="2" firstDataCol="1"/>
  <pivotFields count="11">
    <pivotField axis="axisRow" showAll="0" sortType="ascending">
      <items count="13">
        <item x="6"/>
        <item x="10"/>
        <item x="0"/>
        <item x="7"/>
        <item x="1"/>
        <item x="9"/>
        <item x="8"/>
        <item x="2"/>
        <item x="11"/>
        <item x="3"/>
        <item x="4"/>
        <item x="5"/>
        <item t="default"/>
      </items>
    </pivotField>
    <pivotField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2" baseField="0" baseItem="0"/>
    <dataField name="Sum of Sht" fld="3" baseField="0" baseItem="0"/>
    <dataField name="Sum of Diff" fld="10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PivotTable4" cacheId="6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36:T51" firstHeaderRow="1" firstDataRow="2" firstDataCol="1"/>
  <pivotFields count="8">
    <pivotField axis="axisRow" showAll="0" sortType="ascending" defaultSubtotal="0">
      <items count="13">
        <item x="4"/>
        <item x="3"/>
        <item x="10"/>
        <item x="2"/>
        <item x="7"/>
        <item x="6"/>
        <item x="12"/>
        <item x="1"/>
        <item x="8"/>
        <item x="0"/>
        <item x="9"/>
        <item x="11"/>
        <item x="5"/>
      </items>
    </pivotField>
    <pivotField showAll="0" defaultSubtotal="0"/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2" baseField="0" baseItem="0"/>
    <dataField name="Sum of Sht" fld="3" baseField="0" baseItem="0"/>
    <dataField name="Sum of Diff2" fld="7" baseField="0" baseItem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3" cacheId="6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36:Z51" firstHeaderRow="1" firstDataRow="2" firstDataCol="1"/>
  <pivotFields count="8">
    <pivotField axis="axisRow" showAll="0" sortType="ascending" defaultSubtotal="0">
      <items count="13">
        <item x="4"/>
        <item x="3"/>
        <item x="10"/>
        <item x="2"/>
        <item x="7"/>
        <item x="6"/>
        <item x="12"/>
        <item x="1"/>
        <item x="8"/>
        <item x="0"/>
        <item x="9"/>
        <item x="11"/>
        <item x="5"/>
      </items>
    </pivotField>
    <pivotField showAll="0" defaultSubtotal="0"/>
    <pivotField dataField="1" showAll="0"/>
    <pivotField showAll="0"/>
    <pivotField showAll="0"/>
    <pivotField showAll="0" defaultSubtotal="0"/>
    <pivotField axis="axisCol" showAll="0" defaultSubtotal="0">
      <items count="4">
        <item x="2"/>
        <item x="1"/>
        <item x="0"/>
        <item h="1" x="3"/>
      </items>
    </pivotField>
    <pivotField showAll="0" defaultSubtota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Count of Pt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76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17:Z29" firstHeaderRow="1" firstDataRow="2" firstDataCol="1" rowPageCount="1" colPageCount="1"/>
  <pivotFields count="10">
    <pivotField axis="axisRow" showAll="0" sortType="ascending">
      <items count="13">
        <item x="7"/>
        <item x="0"/>
        <item x="8"/>
        <item x="6"/>
        <item m="1" x="10"/>
        <item x="5"/>
        <item x="3"/>
        <item x="2"/>
        <item x="9"/>
        <item m="1" x="11"/>
        <item x="4"/>
        <item x="1"/>
        <item t="default"/>
      </items>
    </pivotField>
    <pivotField showAll="0" defaultSubtotal="0"/>
    <pivotField dataField="1" showAll="0"/>
    <pivotField axis="axisPage" multipleItemSelectionAllowed="1" showAll="0">
      <items count="33">
        <item x="1"/>
        <item x="6"/>
        <item x="16"/>
        <item x="11"/>
        <item x="2"/>
        <item x="8"/>
        <item m="1" x="21"/>
        <item m="1" x="20"/>
        <item m="1" x="23"/>
        <item m="1" x="24"/>
        <item x="10"/>
        <item m="1" x="22"/>
        <item m="1" x="19"/>
        <item x="3"/>
        <item m="1" x="29"/>
        <item x="12"/>
        <item x="14"/>
        <item x="4"/>
        <item x="7"/>
        <item m="1" x="31"/>
        <item m="1" x="25"/>
        <item x="5"/>
        <item m="1" x="26"/>
        <item x="17"/>
        <item m="1" x="27"/>
        <item m="1" x="30"/>
        <item x="9"/>
        <item m="1" x="28"/>
        <item x="0"/>
        <item x="13"/>
        <item x="15"/>
        <item x="18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>
      <items count="5">
        <item x="2"/>
        <item x="0"/>
        <item h="1" x="3"/>
        <item x="1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9"/>
  </colFields>
  <colItems count="4">
    <i>
      <x/>
    </i>
    <i>
      <x v="1"/>
    </i>
    <i>
      <x v="3"/>
    </i>
    <i t="grand">
      <x/>
    </i>
  </colItems>
  <pageFields count="1">
    <pageField fld="3" hier="-1"/>
  </pageFields>
  <dataFields count="1">
    <dataField name="Count of Pt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3" cacheId="7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34:Z46" firstHeaderRow="1" firstDataRow="2" firstDataCol="1"/>
  <pivotFields count="7">
    <pivotField axis="axisRow" showAll="0" sortType="ascending" defaultSubtotal="0">
      <items count="12">
        <item x="4"/>
        <item x="7"/>
        <item x="2"/>
        <item x="8"/>
        <item m="1" x="10"/>
        <item x="3"/>
        <item x="6"/>
        <item x="5"/>
        <item x="0"/>
        <item m="1" x="11"/>
        <item x="9"/>
        <item x="1"/>
      </items>
    </pivotField>
    <pivotField showAll="0" defaultSubtotal="0"/>
    <pivotField dataField="1" showAll="0"/>
    <pivotField showAll="0"/>
    <pivotField showAll="0"/>
    <pivotField showAll="0" defaultSubtotal="0"/>
    <pivotField axis="axisCol" showAll="0" defaultSubtotal="0">
      <items count="4">
        <item x="2"/>
        <item x="1"/>
        <item x="0"/>
        <item h="1" x="3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Count of Pt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PivotTable4" cacheId="67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34:T46" firstHeaderRow="1" firstDataRow="2" firstDataCol="1"/>
  <pivotFields count="8">
    <pivotField axis="axisRow" showAll="0" sortType="ascending" defaultSubtotal="0">
      <items count="12">
        <item x="4"/>
        <item x="7"/>
        <item x="2"/>
        <item x="8"/>
        <item m="1" x="10"/>
        <item x="3"/>
        <item x="6"/>
        <item x="5"/>
        <item x="0"/>
        <item m="1" x="11"/>
        <item x="9"/>
        <item x="1"/>
      </items>
    </pivotField>
    <pivotField showAll="0" defaultSubtotal="0"/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2" baseField="0" baseItem="0"/>
    <dataField name="Sum of Sht" fld="3" baseField="0" baseItem="0"/>
    <dataField name="Sum of Diff2" fld="7" baseField="0" baseItem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87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17:T29" firstHeaderRow="1" firstDataRow="2" firstDataCol="1"/>
  <pivotFields count="12">
    <pivotField showAll="0" defaultSubtotal="0"/>
    <pivotField axis="axisRow" showAll="0" sortType="ascending">
      <items count="13">
        <item x="7"/>
        <item x="0"/>
        <item x="8"/>
        <item x="6"/>
        <item m="1" x="10"/>
        <item x="5"/>
        <item x="3"/>
        <item x="2"/>
        <item x="9"/>
        <item m="1" x="11"/>
        <item x="4"/>
        <item x="1"/>
        <item t="default"/>
      </items>
    </pivotField>
    <pivotField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3" baseField="0" baseItem="0"/>
    <dataField name="Sum of Sht" fld="4" baseField="0" baseItem="0"/>
    <dataField name="Sum of Diff" fld="11" baseField="1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36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16:T27" firstHeaderRow="1" firstDataRow="2" firstDataCol="1"/>
  <pivotFields count="12">
    <pivotField showAll="0" defaultSubtotal="0"/>
    <pivotField axis="axisRow" showAll="0" sortType="ascending">
      <items count="14">
        <item x="3"/>
        <item x="5"/>
        <item m="1" x="12"/>
        <item m="1" x="11"/>
        <item x="6"/>
        <item x="2"/>
        <item x="0"/>
        <item m="1" x="10"/>
        <item x="7"/>
        <item x="1"/>
        <item m="1" x="9"/>
        <item x="8"/>
        <item x="4"/>
        <item t="default"/>
      </items>
    </pivotField>
    <pivotField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1"/>
  </rowFields>
  <rowItems count="10">
    <i>
      <x/>
    </i>
    <i>
      <x v="1"/>
    </i>
    <i>
      <x v="4"/>
    </i>
    <i>
      <x v="5"/>
    </i>
    <i>
      <x v="6"/>
    </i>
    <i>
      <x v="8"/>
    </i>
    <i>
      <x v="9"/>
    </i>
    <i>
      <x v="11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3" baseField="0" baseItem="0"/>
    <dataField name="Sum of Sht" fld="4" baseField="0" baseItem="0"/>
    <dataField name="Sum of Diff" fld="11" baseField="1" baseItem="5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3000000}" name="PivotTable4" cacheId="9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33:T44" firstHeaderRow="1" firstDataRow="2" firstDataCol="1"/>
  <pivotFields count="8">
    <pivotField axis="axisRow" showAll="0" sortType="ascending" defaultSubtotal="0">
      <items count="13">
        <item x="5"/>
        <item x="1"/>
        <item m="1" x="12"/>
        <item m="1" x="11"/>
        <item x="3"/>
        <item x="6"/>
        <item x="7"/>
        <item m="1" x="10"/>
        <item x="2"/>
        <item x="8"/>
        <item m="1" x="9"/>
        <item x="0"/>
        <item x="4"/>
      </items>
    </pivotField>
    <pivotField showAll="0" defaultSubtotal="0"/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</pivotFields>
  <rowFields count="1">
    <field x="0"/>
  </rowFields>
  <rowItems count="10">
    <i>
      <x/>
    </i>
    <i>
      <x v="1"/>
    </i>
    <i>
      <x v="4"/>
    </i>
    <i>
      <x v="5"/>
    </i>
    <i>
      <x v="6"/>
    </i>
    <i>
      <x v="8"/>
    </i>
    <i>
      <x v="9"/>
    </i>
    <i>
      <x v="11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2" baseField="0" baseItem="0"/>
    <dataField name="Sum of Sht" fld="3" baseField="0" baseItem="0"/>
    <dataField name="Sum of Diff2" fld="7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PivotTable3" cacheId="4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33:Z44" firstHeaderRow="1" firstDataRow="2" firstDataCol="1"/>
  <pivotFields count="7">
    <pivotField axis="axisRow" showAll="0" sortType="ascending" defaultSubtotal="0">
      <items count="13">
        <item x="5"/>
        <item x="1"/>
        <item m="1" x="12"/>
        <item m="1" x="11"/>
        <item x="3"/>
        <item x="6"/>
        <item x="7"/>
        <item m="1" x="10"/>
        <item x="2"/>
        <item x="8"/>
        <item m="1" x="9"/>
        <item x="0"/>
        <item x="4"/>
      </items>
    </pivotField>
    <pivotField showAll="0" defaultSubtotal="0"/>
    <pivotField dataField="1" showAll="0"/>
    <pivotField showAll="0"/>
    <pivotField showAll="0"/>
    <pivotField showAll="0" defaultSubtotal="0"/>
    <pivotField axis="axisCol" showAll="0" defaultSubtotal="0">
      <items count="4">
        <item x="3"/>
        <item x="0"/>
        <item x="1"/>
        <item h="1" x="2"/>
      </items>
    </pivotField>
  </pivotFields>
  <rowFields count="1">
    <field x="0"/>
  </rowFields>
  <rowItems count="10">
    <i>
      <x/>
    </i>
    <i>
      <x v="1"/>
    </i>
    <i>
      <x v="4"/>
    </i>
    <i>
      <x v="5"/>
    </i>
    <i>
      <x v="6"/>
    </i>
    <i>
      <x v="8"/>
    </i>
    <i>
      <x v="9"/>
    </i>
    <i>
      <x v="11"/>
    </i>
    <i>
      <x v="12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Count of Pt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3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17:Z29" firstHeaderRow="1" firstDataRow="2" firstDataCol="1" rowPageCount="1" colPageCount="1"/>
  <pivotFields count="10">
    <pivotField axis="axisRow" showAll="0" sortType="ascending">
      <items count="11">
        <item x="3"/>
        <item x="2"/>
        <item x="4"/>
        <item x="6"/>
        <item x="5"/>
        <item x="0"/>
        <item x="7"/>
        <item x="8"/>
        <item x="9"/>
        <item x="1"/>
        <item t="default"/>
      </items>
    </pivotField>
    <pivotField showAll="0" defaultSubtotal="0"/>
    <pivotField dataField="1" showAll="0"/>
    <pivotField axis="axisPage" multipleItemSelectionAllowed="1" showAll="0">
      <items count="32">
        <item x="1"/>
        <item x="7"/>
        <item x="11"/>
        <item m="1" x="21"/>
        <item m="1" x="26"/>
        <item x="15"/>
        <item x="14"/>
        <item m="1" x="22"/>
        <item x="6"/>
        <item x="2"/>
        <item x="3"/>
        <item x="20"/>
        <item x="13"/>
        <item x="19"/>
        <item x="10"/>
        <item m="1" x="27"/>
        <item x="16"/>
        <item m="1" x="29"/>
        <item m="1" x="30"/>
        <item x="12"/>
        <item x="8"/>
        <item x="18"/>
        <item x="5"/>
        <item x="9"/>
        <item m="1" x="28"/>
        <item x="4"/>
        <item m="1" x="23"/>
        <item m="1" x="25"/>
        <item m="1" x="24"/>
        <item x="0"/>
        <item x="17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>
      <items count="4">
        <item x="1"/>
        <item x="0"/>
        <item x="2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9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Count of Pts" fld="2" subtotal="count" baseField="0" baseItem="0"/>
  </dataFields>
  <formats count="1">
    <format dxfId="10">
      <pivotArea collapsedLevelsAreSubtotals="1" fieldPosition="0">
        <references count="2">
          <reference field="0" count="1">
            <x v="3"/>
          </reference>
          <reference field="9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PivotTable2" cacheId="8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16:Z27" firstHeaderRow="1" firstDataRow="2" firstDataCol="1" rowPageCount="1" colPageCount="1"/>
  <pivotFields count="10">
    <pivotField axis="axisRow" showAll="0" sortType="ascending">
      <items count="14">
        <item x="3"/>
        <item x="5"/>
        <item m="1" x="12"/>
        <item m="1" x="11"/>
        <item x="6"/>
        <item x="2"/>
        <item x="0"/>
        <item m="1" x="10"/>
        <item x="7"/>
        <item x="1"/>
        <item m="1" x="9"/>
        <item x="8"/>
        <item x="4"/>
        <item t="default"/>
      </items>
    </pivotField>
    <pivotField showAll="0" defaultSubtotal="0"/>
    <pivotField dataField="1" showAll="0"/>
    <pivotField axis="axisPage" multipleItemSelectionAllowed="1" showAll="0">
      <items count="32">
        <item x="4"/>
        <item m="1" x="22"/>
        <item m="1" x="29"/>
        <item x="10"/>
        <item m="1" x="26"/>
        <item m="1" x="30"/>
        <item m="1" x="21"/>
        <item x="2"/>
        <item x="15"/>
        <item m="1" x="27"/>
        <item x="8"/>
        <item m="1" x="28"/>
        <item x="16"/>
        <item m="1" x="24"/>
        <item m="1" x="25"/>
        <item x="13"/>
        <item m="1" x="20"/>
        <item x="11"/>
        <item x="3"/>
        <item m="1" x="19"/>
        <item x="9"/>
        <item x="7"/>
        <item x="1"/>
        <item m="1" x="18"/>
        <item m="1" x="17"/>
        <item x="6"/>
        <item x="0"/>
        <item m="1" x="23"/>
        <item x="5"/>
        <item x="12"/>
        <item x="14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>
      <items count="5">
        <item x="3"/>
        <item x="1"/>
        <item h="1" x="2"/>
        <item x="0"/>
        <item t="default"/>
      </items>
    </pivotField>
  </pivotFields>
  <rowFields count="1">
    <field x="0"/>
  </rowFields>
  <rowItems count="10">
    <i>
      <x/>
    </i>
    <i>
      <x v="1"/>
    </i>
    <i>
      <x v="4"/>
    </i>
    <i>
      <x v="5"/>
    </i>
    <i>
      <x v="6"/>
    </i>
    <i>
      <x v="8"/>
    </i>
    <i>
      <x v="9"/>
    </i>
    <i>
      <x v="11"/>
    </i>
    <i>
      <x v="12"/>
    </i>
    <i t="grand">
      <x/>
    </i>
  </rowItems>
  <colFields count="1">
    <field x="9"/>
  </colFields>
  <colItems count="4">
    <i>
      <x/>
    </i>
    <i>
      <x v="1"/>
    </i>
    <i>
      <x v="3"/>
    </i>
    <i t="grand">
      <x/>
    </i>
  </colItems>
  <pageFields count="1">
    <pageField fld="3" hier="-1"/>
  </pageFields>
  <dataFields count="1">
    <dataField name="Count of Pt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22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34:Z46" firstHeaderRow="1" firstDataRow="2" firstDataCol="1"/>
  <pivotFields count="7">
    <pivotField axis="axisRow" showAll="0" sortType="ascending" defaultSubtotal="0">
      <items count="10">
        <item x="5"/>
        <item x="7"/>
        <item x="6"/>
        <item x="4"/>
        <item x="8"/>
        <item x="9"/>
        <item x="0"/>
        <item x="2"/>
        <item x="3"/>
        <item x="1"/>
      </items>
    </pivotField>
    <pivotField showAll="0" defaultSubtotal="0"/>
    <pivotField dataField="1" showAll="0"/>
    <pivotField showAll="0"/>
    <pivotField showAll="0"/>
    <pivotField showAll="0" defaultSubtotal="0"/>
    <pivotField axis="axisCol" showAll="0" defaultSubtotal="0">
      <items count="3">
        <item x="1"/>
        <item x="2"/>
        <item x="0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Count of Pt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25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34:T46" firstHeaderRow="1" firstDataRow="2" firstDataCol="1"/>
  <pivotFields count="8">
    <pivotField axis="axisRow" showAll="0" sortType="ascending" defaultSubtotal="0">
      <items count="10">
        <item x="5"/>
        <item x="7"/>
        <item x="6"/>
        <item x="4"/>
        <item x="8"/>
        <item x="9"/>
        <item x="0"/>
        <item x="2"/>
        <item x="3"/>
        <item x="1"/>
      </items>
    </pivotField>
    <pivotField showAll="0" defaultSubtotal="0"/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2" baseField="0" baseItem="0"/>
    <dataField name="Sum of Sht" fld="3" baseField="0" baseItem="0"/>
    <dataField name="Sum of Diff2" fld="7" baseField="0" baseItem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8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17:T29" firstHeaderRow="1" firstDataRow="2" firstDataCol="1"/>
  <pivotFields count="11">
    <pivotField axis="axisRow" showAll="0" sortType="ascending">
      <items count="14">
        <item m="1" x="10"/>
        <item x="4"/>
        <item x="0"/>
        <item x="7"/>
        <item x="8"/>
        <item x="5"/>
        <item x="6"/>
        <item x="2"/>
        <item x="9"/>
        <item m="1" x="11"/>
        <item m="1" x="12"/>
        <item x="3"/>
        <item x="1"/>
        <item t="default"/>
      </items>
    </pivotField>
    <pivotField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 defaultSubtotal="0"/>
  </pivotFields>
  <rowFields count="1">
    <field x="0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2" baseField="0" baseItem="0"/>
    <dataField name="Sum of Sht" fld="3" baseField="0" baseItem="0"/>
    <dataField name="Sum of Diff" fld="10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4" cacheId="47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Q34:T46" firstHeaderRow="1" firstDataRow="2" firstDataCol="1"/>
  <pivotFields count="8">
    <pivotField axis="axisRow" showAll="0" sortType="ascending" defaultSubtotal="0">
      <items count="12">
        <item x="6"/>
        <item x="2"/>
        <item x="5"/>
        <item x="4"/>
        <item x="0"/>
        <item x="3"/>
        <item x="8"/>
        <item x="7"/>
        <item m="1" x="10"/>
        <item m="1" x="11"/>
        <item x="9"/>
        <item x="1"/>
      </items>
    </pivotField>
    <pivotField showAll="0" defaultSubtotal="0"/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ts" fld="2" baseField="0" baseItem="0"/>
    <dataField name="Sum of Sht" fld="3" baseField="0" baseItem="0"/>
    <dataField name="Sum of Diff2" fld="7" baseField="0" baseItem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3" cacheId="4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34:Z46" firstHeaderRow="1" firstDataRow="2" firstDataCol="1"/>
  <pivotFields count="7">
    <pivotField axis="axisRow" showAll="0" sortType="ascending" defaultSubtotal="0">
      <items count="12">
        <item x="6"/>
        <item x="2"/>
        <item x="5"/>
        <item x="4"/>
        <item x="0"/>
        <item x="3"/>
        <item x="8"/>
        <item x="7"/>
        <item m="1" x="10"/>
        <item m="1" x="11"/>
        <item x="9"/>
        <item x="1"/>
      </items>
    </pivotField>
    <pivotField showAll="0" defaultSubtotal="0"/>
    <pivotField dataField="1" showAll="0"/>
    <pivotField showAll="0"/>
    <pivotField showAll="0"/>
    <pivotField showAll="0" defaultSubtotal="0"/>
    <pivotField axis="axisCol" showAll="0" defaultSubtotal="0">
      <items count="4">
        <item x="2"/>
        <item x="0"/>
        <item x="1"/>
        <item h="1" x="3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Count of Pt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" cacheId="52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17:Z29" firstHeaderRow="1" firstDataRow="2" firstDataCol="1" rowPageCount="1" colPageCount="1"/>
  <pivotFields count="10">
    <pivotField axis="axisRow" showAll="0" sortType="ascending">
      <items count="14">
        <item m="1" x="10"/>
        <item x="4"/>
        <item x="0"/>
        <item x="7"/>
        <item x="8"/>
        <item x="5"/>
        <item x="6"/>
        <item x="2"/>
        <item x="9"/>
        <item m="1" x="11"/>
        <item m="1" x="12"/>
        <item x="3"/>
        <item x="1"/>
        <item t="default"/>
      </items>
    </pivotField>
    <pivotField showAll="0" defaultSubtotal="0"/>
    <pivotField dataField="1" showAll="0"/>
    <pivotField axis="axisPage" multipleItemSelectionAllowed="1" showAll="0">
      <items count="31">
        <item x="1"/>
        <item x="13"/>
        <item x="12"/>
        <item x="6"/>
        <item x="4"/>
        <item x="10"/>
        <item x="18"/>
        <item m="1" x="26"/>
        <item x="16"/>
        <item m="1" x="25"/>
        <item x="0"/>
        <item m="1" x="24"/>
        <item m="1" x="29"/>
        <item x="15"/>
        <item m="1" x="23"/>
        <item m="1" x="19"/>
        <item x="3"/>
        <item x="9"/>
        <item x="17"/>
        <item m="1" x="28"/>
        <item x="2"/>
        <item x="5"/>
        <item m="1" x="20"/>
        <item m="1" x="27"/>
        <item m="1" x="21"/>
        <item x="7"/>
        <item m="1" x="22"/>
        <item x="8"/>
        <item x="11"/>
        <item x="14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>
      <items count="5">
        <item x="2"/>
        <item x="1"/>
        <item h="1" x="3"/>
        <item x="0"/>
        <item t="default"/>
      </items>
    </pivotField>
  </pivotFields>
  <rowFields count="1">
    <field x="0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 t="grand">
      <x/>
    </i>
  </rowItems>
  <colFields count="1">
    <field x="9"/>
  </colFields>
  <colItems count="4">
    <i>
      <x/>
    </i>
    <i>
      <x v="1"/>
    </i>
    <i>
      <x v="3"/>
    </i>
    <i t="grand">
      <x/>
    </i>
  </colItems>
  <pageFields count="1">
    <pageField fld="3" hier="-1"/>
  </pageFields>
  <dataFields count="1">
    <dataField name="Count of Pt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2" cacheId="6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V19:Z33" firstHeaderRow="1" firstDataRow="2" firstDataCol="1" rowPageCount="1" colPageCount="1"/>
  <pivotFields count="11">
    <pivotField axis="axisRow" showAll="0" sortType="ascending">
      <items count="13">
        <item x="6"/>
        <item x="10"/>
        <item x="0"/>
        <item x="7"/>
        <item x="1"/>
        <item x="9"/>
        <item x="8"/>
        <item x="2"/>
        <item x="11"/>
        <item x="3"/>
        <item x="4"/>
        <item x="5"/>
        <item t="default"/>
      </items>
    </pivotField>
    <pivotField showAll="0" defaultSubtotal="0"/>
    <pivotField dataField="1" showAll="0"/>
    <pivotField axis="axisPage" multipleItemSelectionAllowed="1" showAll="0">
      <items count="41">
        <item x="5"/>
        <item x="4"/>
        <item x="22"/>
        <item m="1" x="32"/>
        <item x="19"/>
        <item m="1" x="27"/>
        <item x="8"/>
        <item m="1" x="36"/>
        <item x="12"/>
        <item x="15"/>
        <item x="9"/>
        <item x="13"/>
        <item x="20"/>
        <item x="11"/>
        <item x="3"/>
        <item x="14"/>
        <item x="17"/>
        <item x="10"/>
        <item m="1" x="34"/>
        <item m="1" x="26"/>
        <item m="1" x="30"/>
        <item x="1"/>
        <item m="1" x="28"/>
        <item x="0"/>
        <item x="6"/>
        <item m="1" x="29"/>
        <item x="2"/>
        <item x="16"/>
        <item x="18"/>
        <item x="21"/>
        <item m="1" x="38"/>
        <item m="1" x="33"/>
        <item x="24"/>
        <item m="1" x="31"/>
        <item m="1" x="35"/>
        <item x="23"/>
        <item m="1" x="37"/>
        <item m="1" x="39"/>
        <item x="7"/>
        <item x="25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>
      <items count="5">
        <item x="2"/>
        <item x="0"/>
        <item h="1" x="3"/>
        <item x="1"/>
        <item t="default"/>
      </items>
    </pivotField>
    <pivotField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9"/>
  </colFields>
  <colItems count="4">
    <i>
      <x/>
    </i>
    <i>
      <x v="1"/>
    </i>
    <i>
      <x v="3"/>
    </i>
    <i t="grand">
      <x/>
    </i>
  </colItems>
  <pageFields count="1">
    <pageField fld="3" hier="-1"/>
  </pageFields>
  <dataFields count="1">
    <dataField name="Count of Pts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ivotTable" Target="../pivotTables/pivotTable3.xml"/><Relationship Id="rId7" Type="http://schemas.openxmlformats.org/officeDocument/2006/relationships/vmlDrawing" Target="../drawings/vmlDrawing1.v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ivotTable" Target="../pivotTables/pivotTable7.xml"/><Relationship Id="rId7" Type="http://schemas.openxmlformats.org/officeDocument/2006/relationships/vmlDrawing" Target="../drawings/vmlDrawing2.v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ivotTable" Target="../pivotTables/pivotTable11.xml"/><Relationship Id="rId7" Type="http://schemas.openxmlformats.org/officeDocument/2006/relationships/vmlDrawing" Target="../drawings/vmlDrawing3.v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pivotTable" Target="../pivotTables/pivotTable15.xml"/><Relationship Id="rId7" Type="http://schemas.openxmlformats.org/officeDocument/2006/relationships/vmlDrawing" Target="../drawings/vmlDrawing4.v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1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pivotTable" Target="../pivotTables/pivotTable19.xml"/><Relationship Id="rId7" Type="http://schemas.openxmlformats.org/officeDocument/2006/relationships/vmlDrawing" Target="../drawings/vmlDrawing5.vm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4" filterMode="1">
    <tabColor rgb="FF92D050"/>
    <pageSetUpPr fitToPage="1"/>
  </sheetPr>
  <dimension ref="A1:AB152"/>
  <sheetViews>
    <sheetView showGridLines="0" zoomScale="80" zoomScaleNormal="80" workbookViewId="0">
      <pane ySplit="15" topLeftCell="A16" activePane="bottomLeft" state="frozen"/>
      <selection activeCell="F161" sqref="F161"/>
      <selection pane="bottomLeft" activeCell="A10" sqref="A10"/>
    </sheetView>
  </sheetViews>
  <sheetFormatPr defaultColWidth="9.28515625" defaultRowHeight="12.75" x14ac:dyDescent="0.2"/>
  <cols>
    <col min="1" max="1" width="9.28515625" style="2"/>
    <col min="2" max="2" width="16" style="2" customWidth="1"/>
    <col min="3" max="4" width="12.42578125" style="2" customWidth="1"/>
    <col min="5" max="11" width="12.42578125" style="5" customWidth="1"/>
    <col min="12" max="13" width="12.42578125" style="2" hidden="1" customWidth="1"/>
    <col min="14" max="15" width="9.28515625" style="2" hidden="1" customWidth="1"/>
    <col min="16" max="16" width="9.28515625" style="2" customWidth="1"/>
    <col min="17" max="17" width="24.42578125" style="2" bestFit="1" customWidth="1"/>
    <col min="18" max="20" width="12" style="2" bestFit="1" customWidth="1"/>
    <col min="21" max="21" width="9.28515625" style="2"/>
    <col min="22" max="22" width="24.42578125" style="2" bestFit="1" customWidth="1"/>
    <col min="23" max="23" width="19.140625" style="2" bestFit="1" customWidth="1"/>
    <col min="24" max="25" width="3.42578125" style="2" customWidth="1"/>
    <col min="26" max="27" width="12.42578125" style="2" bestFit="1" customWidth="1"/>
    <col min="28" max="16384" width="9.28515625" style="2"/>
  </cols>
  <sheetData>
    <row r="1" spans="1:28" ht="31.5" x14ac:dyDescent="0.5">
      <c r="B1" s="4"/>
      <c r="C1" s="4"/>
      <c r="E1" s="45"/>
      <c r="F1" s="45"/>
      <c r="G1" s="16" t="s">
        <v>18</v>
      </c>
      <c r="H1" s="45"/>
      <c r="I1" s="45"/>
      <c r="J1" s="45"/>
      <c r="K1" s="7"/>
      <c r="L1" s="4"/>
      <c r="M1" s="4"/>
      <c r="N1" s="5"/>
      <c r="O1" s="5"/>
      <c r="P1" s="76">
        <f>SUM(K5:K14)/8</f>
        <v>37</v>
      </c>
      <c r="Q1" s="77">
        <f>INT(P1)</f>
        <v>37</v>
      </c>
    </row>
    <row r="2" spans="1:28" ht="32.25" thickBot="1" x14ac:dyDescent="0.25">
      <c r="C2" s="6"/>
      <c r="D2" s="6"/>
      <c r="E2" s="46"/>
      <c r="F2" s="46"/>
      <c r="G2" s="17" t="s">
        <v>77</v>
      </c>
      <c r="H2" s="46"/>
      <c r="I2" s="46"/>
      <c r="J2" s="46"/>
      <c r="K2" s="46"/>
      <c r="L2" s="7"/>
      <c r="M2" s="7"/>
      <c r="N2" s="7"/>
      <c r="O2" s="7"/>
      <c r="P2" s="7"/>
      <c r="Q2" s="7"/>
    </row>
    <row r="3" spans="1:28" s="8" customFormat="1" ht="16.5" thickTop="1" thickBot="1" x14ac:dyDescent="0.3">
      <c r="B3" s="3"/>
      <c r="C3" s="9"/>
      <c r="D3" s="26" t="s">
        <v>0</v>
      </c>
      <c r="E3" s="27"/>
      <c r="F3" s="27"/>
      <c r="G3" s="28"/>
      <c r="H3" s="29"/>
      <c r="I3" s="30" t="s">
        <v>8</v>
      </c>
      <c r="J3" s="31"/>
      <c r="K3" s="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8" customFormat="1" ht="16.5" thickTop="1" thickBot="1" x14ac:dyDescent="0.3">
      <c r="B4" s="39" t="s">
        <v>7</v>
      </c>
      <c r="C4" s="40"/>
      <c r="D4" s="42" t="s">
        <v>9</v>
      </c>
      <c r="E4" s="47" t="s">
        <v>10</v>
      </c>
      <c r="F4" s="47" t="s">
        <v>11</v>
      </c>
      <c r="G4" s="48" t="s">
        <v>12</v>
      </c>
      <c r="H4" s="49" t="s">
        <v>13</v>
      </c>
      <c r="I4" s="47" t="s">
        <v>14</v>
      </c>
      <c r="J4" s="48" t="s">
        <v>15</v>
      </c>
      <c r="K4" s="50" t="s">
        <v>3</v>
      </c>
      <c r="Q4" s="7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8" customFormat="1" ht="15.75" thickTop="1" x14ac:dyDescent="0.25">
      <c r="B5" s="18" t="s">
        <v>32</v>
      </c>
      <c r="C5" s="19"/>
      <c r="D5" s="24">
        <f t="shared" ref="D5:D13" si="0">VLOOKUP($B5,$V$34:$Z$48,5,0)+VLOOKUP($B5,$V$19:$Z$31,5,0)</f>
        <v>8</v>
      </c>
      <c r="E5" s="51">
        <f t="shared" ref="E5:E13" si="1">VLOOKUP($B5,$V$34:$Z$48,4,0)+VLOOKUP($B5,$V$19:$Z$31,4,0)</f>
        <v>6</v>
      </c>
      <c r="F5" s="51">
        <f t="shared" ref="F5:F13" si="2">VLOOKUP($B5,$V$34:$Z$48,2,0)+VLOOKUP($B5,$V$19:$Z$31,2,0)</f>
        <v>1</v>
      </c>
      <c r="G5" s="52">
        <f t="shared" ref="G5:G13" si="3">VLOOKUP($B5,$V$34:$Z$48,3,0)+VLOOKUP($B5,$V$19:$Z$31,3,0)</f>
        <v>1</v>
      </c>
      <c r="H5" s="53">
        <f t="shared" ref="H5:H13" si="4">VLOOKUP($B5,$Q$19:$S$31,3,0)+VLOOKUP($B5,$Q$36:$S$48,3,0)</f>
        <v>225</v>
      </c>
      <c r="I5" s="51">
        <f t="shared" ref="I5:I13" si="5">H5-J5</f>
        <v>136</v>
      </c>
      <c r="J5" s="52">
        <f t="shared" ref="J5:J13" si="6">VLOOKUP($B5,$Q$19:$T$31,4,0)+VLOOKUP($B5,$Q$36:$T$48,4,0)</f>
        <v>89</v>
      </c>
      <c r="K5" s="54">
        <f t="shared" ref="K5:K13" si="7">VLOOKUP($B5,$Q$19:$T$31,2,0)+VLOOKUP($B5,$Q$36:$T$48,2,0)</f>
        <v>50</v>
      </c>
      <c r="P5" s="8">
        <f>(16-D5)*8+K5</f>
        <v>114</v>
      </c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8" customFormat="1" ht="15" x14ac:dyDescent="0.25">
      <c r="B6" s="20" t="s">
        <v>29</v>
      </c>
      <c r="C6" s="21"/>
      <c r="D6" s="24">
        <f t="shared" si="0"/>
        <v>8</v>
      </c>
      <c r="E6" s="51">
        <f t="shared" si="1"/>
        <v>6</v>
      </c>
      <c r="F6" s="51">
        <f t="shared" si="2"/>
        <v>0</v>
      </c>
      <c r="G6" s="52">
        <f t="shared" si="3"/>
        <v>2</v>
      </c>
      <c r="H6" s="53">
        <f t="shared" si="4"/>
        <v>219</v>
      </c>
      <c r="I6" s="51">
        <f t="shared" si="5"/>
        <v>165</v>
      </c>
      <c r="J6" s="52">
        <f t="shared" si="6"/>
        <v>54</v>
      </c>
      <c r="K6" s="54">
        <f t="shared" si="7"/>
        <v>50</v>
      </c>
      <c r="P6" s="8">
        <f t="shared" ref="P6:P13" si="8">(16-D6)*8+K6</f>
        <v>114</v>
      </c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8" customFormat="1" ht="15" x14ac:dyDescent="0.25">
      <c r="B7" s="20" t="s">
        <v>30</v>
      </c>
      <c r="C7" s="21"/>
      <c r="D7" s="24">
        <f t="shared" si="0"/>
        <v>8</v>
      </c>
      <c r="E7" s="51">
        <f t="shared" si="1"/>
        <v>6</v>
      </c>
      <c r="F7" s="51">
        <f t="shared" si="2"/>
        <v>0</v>
      </c>
      <c r="G7" s="52">
        <f t="shared" si="3"/>
        <v>2</v>
      </c>
      <c r="H7" s="53">
        <f t="shared" si="4"/>
        <v>199</v>
      </c>
      <c r="I7" s="51">
        <f t="shared" si="5"/>
        <v>144</v>
      </c>
      <c r="J7" s="52">
        <f t="shared" si="6"/>
        <v>55</v>
      </c>
      <c r="K7" s="54">
        <f t="shared" si="7"/>
        <v>46</v>
      </c>
      <c r="P7" s="8">
        <f t="shared" si="8"/>
        <v>110</v>
      </c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8" customFormat="1" ht="15" x14ac:dyDescent="0.25">
      <c r="B8" s="20" t="s">
        <v>17</v>
      </c>
      <c r="C8" s="21"/>
      <c r="D8" s="24">
        <f t="shared" si="0"/>
        <v>9</v>
      </c>
      <c r="E8" s="51">
        <f t="shared" si="1"/>
        <v>5</v>
      </c>
      <c r="F8" s="51">
        <f t="shared" si="2"/>
        <v>0</v>
      </c>
      <c r="G8" s="52">
        <f t="shared" si="3"/>
        <v>4</v>
      </c>
      <c r="H8" s="53">
        <f t="shared" si="4"/>
        <v>211</v>
      </c>
      <c r="I8" s="51">
        <f t="shared" si="5"/>
        <v>198</v>
      </c>
      <c r="J8" s="52">
        <f t="shared" si="6"/>
        <v>13</v>
      </c>
      <c r="K8" s="54">
        <f t="shared" si="7"/>
        <v>36</v>
      </c>
      <c r="P8" s="8">
        <f t="shared" si="8"/>
        <v>92</v>
      </c>
      <c r="Q8" s="7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8" customFormat="1" ht="15" x14ac:dyDescent="0.25">
      <c r="B9" s="20" t="s">
        <v>33</v>
      </c>
      <c r="C9" s="21"/>
      <c r="D9" s="24">
        <f t="shared" si="0"/>
        <v>9</v>
      </c>
      <c r="E9" s="51">
        <f t="shared" si="1"/>
        <v>4</v>
      </c>
      <c r="F9" s="51">
        <f t="shared" si="2"/>
        <v>0</v>
      </c>
      <c r="G9" s="52">
        <f t="shared" si="3"/>
        <v>5</v>
      </c>
      <c r="H9" s="53">
        <f t="shared" si="4"/>
        <v>208</v>
      </c>
      <c r="I9" s="51">
        <f t="shared" si="5"/>
        <v>198</v>
      </c>
      <c r="J9" s="52">
        <f t="shared" si="6"/>
        <v>10</v>
      </c>
      <c r="K9" s="54">
        <f t="shared" si="7"/>
        <v>36</v>
      </c>
      <c r="L9" s="7"/>
      <c r="M9" s="7"/>
      <c r="P9" s="8">
        <f t="shared" si="8"/>
        <v>92</v>
      </c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8" customFormat="1" ht="15" x14ac:dyDescent="0.25">
      <c r="B10" s="20" t="s">
        <v>31</v>
      </c>
      <c r="C10" s="21"/>
      <c r="D10" s="24">
        <f t="shared" si="0"/>
        <v>8</v>
      </c>
      <c r="E10" s="51">
        <f t="shared" si="1"/>
        <v>3</v>
      </c>
      <c r="F10" s="51">
        <f t="shared" si="2"/>
        <v>0</v>
      </c>
      <c r="G10" s="52">
        <f t="shared" si="3"/>
        <v>5</v>
      </c>
      <c r="H10" s="53">
        <f t="shared" si="4"/>
        <v>148</v>
      </c>
      <c r="I10" s="51">
        <f t="shared" si="5"/>
        <v>196</v>
      </c>
      <c r="J10" s="52">
        <f t="shared" si="6"/>
        <v>-48</v>
      </c>
      <c r="K10" s="54">
        <f t="shared" si="7"/>
        <v>26</v>
      </c>
      <c r="P10" s="8">
        <f t="shared" si="8"/>
        <v>90</v>
      </c>
      <c r="Q10" s="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8" customFormat="1" ht="15" x14ac:dyDescent="0.25">
      <c r="B11" s="20" t="s">
        <v>34</v>
      </c>
      <c r="C11" s="21"/>
      <c r="D11" s="24">
        <f t="shared" si="0"/>
        <v>8</v>
      </c>
      <c r="E11" s="51">
        <f t="shared" si="1"/>
        <v>2</v>
      </c>
      <c r="F11" s="51">
        <f t="shared" si="2"/>
        <v>1</v>
      </c>
      <c r="G11" s="52">
        <f t="shared" si="3"/>
        <v>5</v>
      </c>
      <c r="H11" s="53">
        <f t="shared" si="4"/>
        <v>166</v>
      </c>
      <c r="I11" s="51">
        <f t="shared" si="5"/>
        <v>214</v>
      </c>
      <c r="J11" s="52">
        <f t="shared" si="6"/>
        <v>-48</v>
      </c>
      <c r="K11" s="54">
        <f t="shared" si="7"/>
        <v>20</v>
      </c>
      <c r="P11" s="8">
        <f t="shared" si="8"/>
        <v>84</v>
      </c>
      <c r="Q11" s="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8" customFormat="1" ht="15" x14ac:dyDescent="0.25">
      <c r="B12" s="20" t="s">
        <v>40</v>
      </c>
      <c r="C12" s="21"/>
      <c r="D12" s="24">
        <f t="shared" si="0"/>
        <v>8</v>
      </c>
      <c r="E12" s="51">
        <f t="shared" si="1"/>
        <v>2</v>
      </c>
      <c r="F12" s="51">
        <f t="shared" si="2"/>
        <v>0</v>
      </c>
      <c r="G12" s="52">
        <f t="shared" si="3"/>
        <v>6</v>
      </c>
      <c r="H12" s="53">
        <f t="shared" si="4"/>
        <v>163</v>
      </c>
      <c r="I12" s="51">
        <f t="shared" si="5"/>
        <v>200</v>
      </c>
      <c r="J12" s="52">
        <f t="shared" si="6"/>
        <v>-37</v>
      </c>
      <c r="K12" s="54">
        <f t="shared" si="7"/>
        <v>16</v>
      </c>
      <c r="P12" s="8">
        <f t="shared" si="8"/>
        <v>80</v>
      </c>
      <c r="Q12" s="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8" customFormat="1" ht="15.75" thickBot="1" x14ac:dyDescent="0.3">
      <c r="B13" s="22" t="s">
        <v>37</v>
      </c>
      <c r="C13" s="78"/>
      <c r="D13" s="25">
        <f t="shared" si="0"/>
        <v>8</v>
      </c>
      <c r="E13" s="55">
        <f t="shared" si="1"/>
        <v>2</v>
      </c>
      <c r="F13" s="55">
        <f t="shared" si="2"/>
        <v>0</v>
      </c>
      <c r="G13" s="56">
        <f t="shared" si="3"/>
        <v>6</v>
      </c>
      <c r="H13" s="57">
        <f t="shared" si="4"/>
        <v>145</v>
      </c>
      <c r="I13" s="55">
        <f t="shared" si="5"/>
        <v>233</v>
      </c>
      <c r="J13" s="56">
        <f t="shared" si="6"/>
        <v>-88</v>
      </c>
      <c r="K13" s="58">
        <f t="shared" si="7"/>
        <v>16</v>
      </c>
      <c r="N13" s="7"/>
      <c r="O13" s="7"/>
      <c r="P13" s="8">
        <f t="shared" si="8"/>
        <v>80</v>
      </c>
      <c r="Q13" s="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thickTop="1" x14ac:dyDescent="0.25">
      <c r="A14" s="8"/>
      <c r="N14" s="7"/>
      <c r="O14" s="7"/>
      <c r="P14" s="7"/>
      <c r="Q14" s="7"/>
      <c r="R14" s="7"/>
      <c r="S14" s="7"/>
    </row>
    <row r="15" spans="1:28" x14ac:dyDescent="0.2">
      <c r="B15" s="36" t="s">
        <v>1</v>
      </c>
      <c r="C15" s="37" t="s">
        <v>4</v>
      </c>
      <c r="D15" s="38" t="s">
        <v>28</v>
      </c>
      <c r="E15" s="59" t="s">
        <v>3</v>
      </c>
      <c r="F15" s="59" t="s">
        <v>2</v>
      </c>
      <c r="G15" s="43" t="s">
        <v>5</v>
      </c>
      <c r="H15" s="60" t="s">
        <v>6</v>
      </c>
      <c r="I15" s="61" t="s">
        <v>28</v>
      </c>
      <c r="J15" s="35" t="s">
        <v>3</v>
      </c>
      <c r="K15" s="35" t="s">
        <v>2</v>
      </c>
      <c r="L15" s="10" t="s">
        <v>16</v>
      </c>
      <c r="M15" s="10" t="s">
        <v>15</v>
      </c>
      <c r="N15" s="10" t="s">
        <v>16</v>
      </c>
      <c r="O15" s="10" t="s">
        <v>15</v>
      </c>
      <c r="P15" s="7"/>
      <c r="Q15" s="7"/>
      <c r="R15" s="7"/>
      <c r="S15" s="7"/>
      <c r="V15" s="13" t="s">
        <v>2</v>
      </c>
      <c r="W15" t="s">
        <v>83</v>
      </c>
    </row>
    <row r="16" spans="1:28" ht="12.75" hidden="1" customHeight="1" x14ac:dyDescent="0.2">
      <c r="A16" s="5" t="s">
        <v>89</v>
      </c>
      <c r="B16" s="32">
        <v>43367</v>
      </c>
      <c r="C16" s="33" t="s">
        <v>40</v>
      </c>
      <c r="D16" s="34"/>
      <c r="E16" s="35">
        <v>0</v>
      </c>
      <c r="F16" s="35">
        <v>19</v>
      </c>
      <c r="G16" s="43" t="s">
        <v>5</v>
      </c>
      <c r="H16" s="60" t="s">
        <v>33</v>
      </c>
      <c r="I16" s="61"/>
      <c r="J16" s="35">
        <v>8</v>
      </c>
      <c r="K16" s="35">
        <v>30</v>
      </c>
      <c r="L16" s="11" t="str">
        <f t="shared" ref="L16:L39" si="9">IF(E16=" "," ",IF(E16&lt;4,"L",IF(E16=4,"D","W")))</f>
        <v>L</v>
      </c>
      <c r="M16" s="11">
        <f t="shared" ref="M16:M39" si="10">F16-K16</f>
        <v>-11</v>
      </c>
      <c r="N16" s="11" t="str">
        <f t="shared" ref="N16:N21" si="11">IF(J16=" "," ",IF(J16&lt;4,"L",IF(J16=4,"D","W")))</f>
        <v>W</v>
      </c>
      <c r="O16" s="11">
        <f t="shared" ref="O16:O39" si="12">K16-F16</f>
        <v>11</v>
      </c>
      <c r="P16" s="12"/>
      <c r="Q16" s="12" t="s">
        <v>4</v>
      </c>
      <c r="R16" s="12"/>
      <c r="S16" s="12"/>
    </row>
    <row r="17" spans="1:26" ht="12.75" hidden="1" customHeight="1" x14ac:dyDescent="0.2">
      <c r="A17" s="5" t="s">
        <v>75</v>
      </c>
      <c r="L17" s="11" t="s">
        <v>11</v>
      </c>
      <c r="M17" s="11">
        <f t="shared" si="10"/>
        <v>0</v>
      </c>
      <c r="N17" s="11" t="s">
        <v>11</v>
      </c>
      <c r="O17" s="11">
        <f t="shared" si="12"/>
        <v>0</v>
      </c>
      <c r="P17" s="12"/>
      <c r="Q17"/>
      <c r="R17" s="13" t="s">
        <v>19</v>
      </c>
      <c r="S17"/>
      <c r="T17"/>
      <c r="V17" s="13" t="s">
        <v>20</v>
      </c>
      <c r="W17" s="13" t="s">
        <v>21</v>
      </c>
      <c r="X17"/>
      <c r="Y17"/>
      <c r="Z17"/>
    </row>
    <row r="18" spans="1:26" ht="12.75" hidden="1" customHeight="1" x14ac:dyDescent="0.2">
      <c r="A18" s="5" t="s">
        <v>90</v>
      </c>
      <c r="B18" s="32">
        <v>43374</v>
      </c>
      <c r="C18" s="33" t="s">
        <v>40</v>
      </c>
      <c r="D18" s="34"/>
      <c r="E18" s="35">
        <v>0</v>
      </c>
      <c r="F18" s="35">
        <v>17</v>
      </c>
      <c r="G18" s="43" t="s">
        <v>5</v>
      </c>
      <c r="H18" s="60" t="s">
        <v>30</v>
      </c>
      <c r="I18" s="61"/>
      <c r="J18" s="35">
        <v>8</v>
      </c>
      <c r="K18" s="35">
        <v>22</v>
      </c>
      <c r="L18" s="11" t="str">
        <f t="shared" si="9"/>
        <v>L</v>
      </c>
      <c r="M18" s="11">
        <f t="shared" si="10"/>
        <v>-5</v>
      </c>
      <c r="N18" s="11" t="str">
        <f t="shared" si="11"/>
        <v>W</v>
      </c>
      <c r="O18" s="11">
        <f t="shared" si="12"/>
        <v>5</v>
      </c>
      <c r="P18" s="12"/>
      <c r="Q18" s="13" t="s">
        <v>22</v>
      </c>
      <c r="R18" t="s">
        <v>23</v>
      </c>
      <c r="S18" t="s">
        <v>24</v>
      </c>
      <c r="T18" t="s">
        <v>25</v>
      </c>
      <c r="V18" s="13" t="s">
        <v>22</v>
      </c>
      <c r="W18" t="s">
        <v>11</v>
      </c>
      <c r="X18" t="s">
        <v>12</v>
      </c>
      <c r="Y18" t="s">
        <v>10</v>
      </c>
      <c r="Z18" t="s">
        <v>26</v>
      </c>
    </row>
    <row r="19" spans="1:26" ht="12.75" hidden="1" customHeight="1" x14ac:dyDescent="0.2">
      <c r="A19" s="5" t="s">
        <v>90</v>
      </c>
      <c r="B19" s="32">
        <v>43375</v>
      </c>
      <c r="C19" s="33" t="s">
        <v>34</v>
      </c>
      <c r="D19" s="34"/>
      <c r="E19" s="35">
        <v>4</v>
      </c>
      <c r="F19" s="35">
        <v>20</v>
      </c>
      <c r="G19" s="43" t="s">
        <v>5</v>
      </c>
      <c r="H19" s="60" t="s">
        <v>32</v>
      </c>
      <c r="I19" s="61"/>
      <c r="J19" s="35">
        <v>4</v>
      </c>
      <c r="K19" s="35">
        <v>20</v>
      </c>
      <c r="L19" s="11" t="str">
        <f t="shared" si="9"/>
        <v>D</v>
      </c>
      <c r="M19" s="11">
        <f t="shared" si="10"/>
        <v>0</v>
      </c>
      <c r="N19" s="11" t="str">
        <f t="shared" si="11"/>
        <v>D</v>
      </c>
      <c r="O19" s="11">
        <f t="shared" si="12"/>
        <v>0</v>
      </c>
      <c r="P19" s="12"/>
      <c r="Q19" s="1" t="s">
        <v>29</v>
      </c>
      <c r="R19" s="14">
        <v>34</v>
      </c>
      <c r="S19" s="14">
        <v>149</v>
      </c>
      <c r="T19" s="14">
        <v>53</v>
      </c>
      <c r="V19" s="1" t="s">
        <v>29</v>
      </c>
      <c r="W19" s="14"/>
      <c r="X19" s="14">
        <v>1</v>
      </c>
      <c r="Y19" s="14">
        <v>4</v>
      </c>
      <c r="Z19" s="14">
        <v>5</v>
      </c>
    </row>
    <row r="20" spans="1:26" ht="12.75" hidden="1" customHeight="1" x14ac:dyDescent="0.2">
      <c r="A20" s="5" t="s">
        <v>90</v>
      </c>
      <c r="B20" s="32">
        <v>43377</v>
      </c>
      <c r="C20" s="33" t="s">
        <v>29</v>
      </c>
      <c r="D20" s="34"/>
      <c r="E20" s="35">
        <v>8</v>
      </c>
      <c r="F20" s="35">
        <v>36</v>
      </c>
      <c r="G20" s="43" t="s">
        <v>5</v>
      </c>
      <c r="H20" s="60" t="s">
        <v>31</v>
      </c>
      <c r="I20" s="61"/>
      <c r="J20" s="35">
        <v>0</v>
      </c>
      <c r="K20" s="35">
        <v>17</v>
      </c>
      <c r="L20" s="11" t="str">
        <f t="shared" si="9"/>
        <v>W</v>
      </c>
      <c r="M20" s="11">
        <f t="shared" si="10"/>
        <v>19</v>
      </c>
      <c r="N20" s="11" t="str">
        <f t="shared" si="11"/>
        <v>L</v>
      </c>
      <c r="O20" s="11">
        <f t="shared" si="12"/>
        <v>-19</v>
      </c>
      <c r="P20" s="7"/>
      <c r="Q20" s="1" t="s">
        <v>34</v>
      </c>
      <c r="R20" s="14">
        <v>18</v>
      </c>
      <c r="S20" s="14">
        <v>95</v>
      </c>
      <c r="T20" s="14">
        <v>11</v>
      </c>
      <c r="V20" s="1" t="s">
        <v>34</v>
      </c>
      <c r="W20" s="14">
        <v>1</v>
      </c>
      <c r="X20" s="14">
        <v>1</v>
      </c>
      <c r="Y20" s="14">
        <v>2</v>
      </c>
      <c r="Z20" s="14">
        <v>4</v>
      </c>
    </row>
    <row r="21" spans="1:26" ht="12.75" hidden="1" customHeight="1" x14ac:dyDescent="0.2">
      <c r="A21" s="5" t="s">
        <v>90</v>
      </c>
      <c r="B21" s="32">
        <v>43377</v>
      </c>
      <c r="C21" s="33" t="s">
        <v>17</v>
      </c>
      <c r="D21" s="34"/>
      <c r="E21" s="35">
        <v>8</v>
      </c>
      <c r="F21" s="35">
        <v>33</v>
      </c>
      <c r="G21" s="43" t="s">
        <v>5</v>
      </c>
      <c r="H21" s="60" t="s">
        <v>33</v>
      </c>
      <c r="I21" s="61"/>
      <c r="J21" s="35">
        <v>0</v>
      </c>
      <c r="K21" s="35">
        <v>13</v>
      </c>
      <c r="L21" s="11" t="str">
        <f t="shared" si="9"/>
        <v>W</v>
      </c>
      <c r="M21" s="11">
        <f t="shared" si="10"/>
        <v>20</v>
      </c>
      <c r="N21" s="11" t="str">
        <f t="shared" si="11"/>
        <v>L</v>
      </c>
      <c r="O21" s="11">
        <f t="shared" si="12"/>
        <v>-20</v>
      </c>
      <c r="P21" s="12"/>
      <c r="Q21" s="1" t="s">
        <v>17</v>
      </c>
      <c r="R21" s="14">
        <v>22</v>
      </c>
      <c r="S21" s="14">
        <v>106</v>
      </c>
      <c r="T21" s="14">
        <v>31</v>
      </c>
      <c r="V21" s="1" t="s">
        <v>17</v>
      </c>
      <c r="W21" s="14"/>
      <c r="X21" s="14">
        <v>1</v>
      </c>
      <c r="Y21" s="14">
        <v>3</v>
      </c>
      <c r="Z21" s="14">
        <v>4</v>
      </c>
    </row>
    <row r="22" spans="1:26" ht="12.75" hidden="1" customHeight="1" x14ac:dyDescent="0.2">
      <c r="A22" s="5" t="s">
        <v>75</v>
      </c>
      <c r="L22" s="11" t="s">
        <v>10</v>
      </c>
      <c r="M22" s="11">
        <f t="shared" si="10"/>
        <v>0</v>
      </c>
      <c r="N22" s="11" t="s">
        <v>10</v>
      </c>
      <c r="O22" s="11">
        <f t="shared" si="12"/>
        <v>0</v>
      </c>
      <c r="P22" s="12"/>
      <c r="Q22" s="1" t="s">
        <v>31</v>
      </c>
      <c r="R22" s="14">
        <v>18</v>
      </c>
      <c r="S22" s="14">
        <v>74</v>
      </c>
      <c r="T22" s="14">
        <v>22</v>
      </c>
      <c r="V22" s="1" t="s">
        <v>31</v>
      </c>
      <c r="W22" s="14"/>
      <c r="X22" s="15">
        <v>1</v>
      </c>
      <c r="Y22" s="14">
        <v>2</v>
      </c>
      <c r="Z22" s="14">
        <v>3</v>
      </c>
    </row>
    <row r="23" spans="1:26" ht="12.75" hidden="1" customHeight="1" x14ac:dyDescent="0.2">
      <c r="A23" s="5" t="s">
        <v>91</v>
      </c>
      <c r="B23" s="32">
        <v>43381</v>
      </c>
      <c r="C23" s="33" t="s">
        <v>37</v>
      </c>
      <c r="D23" s="34"/>
      <c r="E23" s="35">
        <v>2</v>
      </c>
      <c r="F23" s="35">
        <v>23</v>
      </c>
      <c r="G23" s="43" t="s">
        <v>5</v>
      </c>
      <c r="H23" s="60" t="s">
        <v>29</v>
      </c>
      <c r="I23" s="61"/>
      <c r="J23" s="35">
        <v>6</v>
      </c>
      <c r="K23" s="35">
        <v>24</v>
      </c>
      <c r="L23" s="11" t="str">
        <f t="shared" si="9"/>
        <v>L</v>
      </c>
      <c r="M23" s="11">
        <f t="shared" si="10"/>
        <v>-1</v>
      </c>
      <c r="N23" s="11" t="str">
        <f t="shared" ref="N23:N61" si="13">IF(J23=" "," ",IF(J23&lt;4,"L",IF(J23=4,"D","W")))</f>
        <v>W</v>
      </c>
      <c r="O23" s="11">
        <f t="shared" si="12"/>
        <v>1</v>
      </c>
      <c r="P23" s="5"/>
      <c r="Q23" s="1" t="s">
        <v>37</v>
      </c>
      <c r="R23" s="14">
        <v>16</v>
      </c>
      <c r="S23" s="14">
        <v>98</v>
      </c>
      <c r="T23" s="14">
        <v>4</v>
      </c>
      <c r="V23" s="1" t="s">
        <v>37</v>
      </c>
      <c r="W23" s="14"/>
      <c r="X23" s="14">
        <v>2</v>
      </c>
      <c r="Y23" s="14">
        <v>2</v>
      </c>
      <c r="Z23" s="14">
        <v>4</v>
      </c>
    </row>
    <row r="24" spans="1:26" ht="12.75" hidden="1" customHeight="1" x14ac:dyDescent="0.2">
      <c r="A24" s="5" t="s">
        <v>91</v>
      </c>
      <c r="B24" s="32">
        <v>43383</v>
      </c>
      <c r="C24" s="33" t="s">
        <v>31</v>
      </c>
      <c r="D24" s="34"/>
      <c r="E24" s="35">
        <v>2</v>
      </c>
      <c r="F24" s="35">
        <v>21</v>
      </c>
      <c r="G24" s="43" t="s">
        <v>5</v>
      </c>
      <c r="H24" s="60" t="s">
        <v>17</v>
      </c>
      <c r="I24" s="61"/>
      <c r="J24" s="35">
        <v>6</v>
      </c>
      <c r="K24" s="35">
        <v>22</v>
      </c>
      <c r="L24" s="11" t="str">
        <f t="shared" si="9"/>
        <v>L</v>
      </c>
      <c r="M24" s="11">
        <f t="shared" si="10"/>
        <v>-1</v>
      </c>
      <c r="N24" s="11" t="str">
        <f t="shared" si="13"/>
        <v>W</v>
      </c>
      <c r="O24" s="11">
        <f t="shared" si="12"/>
        <v>1</v>
      </c>
      <c r="P24" s="12"/>
      <c r="Q24" s="1" t="s">
        <v>40</v>
      </c>
      <c r="R24" s="14">
        <v>16</v>
      </c>
      <c r="S24" s="14">
        <v>101</v>
      </c>
      <c r="T24" s="14">
        <v>24</v>
      </c>
      <c r="V24" s="1" t="s">
        <v>40</v>
      </c>
      <c r="W24" s="14"/>
      <c r="X24" s="14">
        <v>2</v>
      </c>
      <c r="Y24" s="14">
        <v>2</v>
      </c>
      <c r="Z24" s="14">
        <v>4</v>
      </c>
    </row>
    <row r="25" spans="1:26" ht="12.75" hidden="1" customHeight="1" x14ac:dyDescent="0.2">
      <c r="A25" s="5" t="s">
        <v>91</v>
      </c>
      <c r="B25" s="32">
        <v>43384</v>
      </c>
      <c r="C25" s="33" t="s">
        <v>33</v>
      </c>
      <c r="D25" s="34"/>
      <c r="E25" s="35">
        <v>8</v>
      </c>
      <c r="F25" s="35">
        <v>25</v>
      </c>
      <c r="G25" s="43" t="s">
        <v>5</v>
      </c>
      <c r="H25" s="60" t="s">
        <v>30</v>
      </c>
      <c r="I25" s="61"/>
      <c r="J25" s="35">
        <v>0</v>
      </c>
      <c r="K25" s="35">
        <v>17</v>
      </c>
      <c r="L25" s="11" t="str">
        <f t="shared" si="9"/>
        <v>W</v>
      </c>
      <c r="M25" s="11">
        <f t="shared" si="10"/>
        <v>8</v>
      </c>
      <c r="N25" s="11" t="str">
        <f t="shared" si="13"/>
        <v>L</v>
      </c>
      <c r="O25" s="11">
        <f t="shared" si="12"/>
        <v>-8</v>
      </c>
      <c r="P25" s="12"/>
      <c r="Q25" s="1" t="s">
        <v>33</v>
      </c>
      <c r="R25" s="14">
        <v>26</v>
      </c>
      <c r="S25" s="14">
        <v>132</v>
      </c>
      <c r="T25" s="14">
        <v>35</v>
      </c>
      <c r="V25" s="1" t="s">
        <v>33</v>
      </c>
      <c r="W25" s="14"/>
      <c r="X25" s="14">
        <v>2</v>
      </c>
      <c r="Y25" s="14">
        <v>3</v>
      </c>
      <c r="Z25" s="14">
        <v>5</v>
      </c>
    </row>
    <row r="26" spans="1:26" ht="12.75" hidden="1" customHeight="1" x14ac:dyDescent="0.2">
      <c r="A26" s="5" t="s">
        <v>75</v>
      </c>
      <c r="L26" s="11" t="str">
        <f t="shared" si="9"/>
        <v>L</v>
      </c>
      <c r="M26" s="11">
        <f t="shared" si="10"/>
        <v>0</v>
      </c>
      <c r="N26" s="11" t="str">
        <f t="shared" si="13"/>
        <v>L</v>
      </c>
      <c r="O26" s="11">
        <f t="shared" si="12"/>
        <v>0</v>
      </c>
      <c r="P26" s="7"/>
      <c r="Q26" s="1" t="s">
        <v>30</v>
      </c>
      <c r="R26" s="14">
        <v>24</v>
      </c>
      <c r="S26" s="14">
        <v>98</v>
      </c>
      <c r="T26" s="14">
        <v>29</v>
      </c>
      <c r="V26" s="1" t="s">
        <v>30</v>
      </c>
      <c r="W26" s="14"/>
      <c r="X26" s="14">
        <v>1</v>
      </c>
      <c r="Y26" s="14">
        <v>3</v>
      </c>
      <c r="Z26" s="14">
        <v>4</v>
      </c>
    </row>
    <row r="27" spans="1:26" ht="12.75" hidden="1" customHeight="1" x14ac:dyDescent="0.2">
      <c r="A27" s="5" t="s">
        <v>92</v>
      </c>
      <c r="B27" s="32">
        <v>43391</v>
      </c>
      <c r="C27" s="33" t="s">
        <v>29</v>
      </c>
      <c r="D27" s="34"/>
      <c r="E27" s="35">
        <v>8</v>
      </c>
      <c r="F27" s="35">
        <v>40</v>
      </c>
      <c r="G27" s="43" t="s">
        <v>5</v>
      </c>
      <c r="H27" s="60" t="s">
        <v>34</v>
      </c>
      <c r="I27" s="61"/>
      <c r="J27" s="35">
        <v>0</v>
      </c>
      <c r="K27" s="35">
        <v>17</v>
      </c>
      <c r="L27" s="11" t="str">
        <f t="shared" si="9"/>
        <v>W</v>
      </c>
      <c r="M27" s="11">
        <f t="shared" si="10"/>
        <v>23</v>
      </c>
      <c r="N27" s="11" t="str">
        <f t="shared" si="13"/>
        <v>L</v>
      </c>
      <c r="O27" s="11">
        <f t="shared" si="12"/>
        <v>-23</v>
      </c>
      <c r="P27" s="12"/>
      <c r="Q27" s="1" t="s">
        <v>32</v>
      </c>
      <c r="R27" s="14">
        <v>32</v>
      </c>
      <c r="S27" s="14">
        <v>134</v>
      </c>
      <c r="T27" s="14">
        <v>81</v>
      </c>
      <c r="V27" s="1" t="s">
        <v>32</v>
      </c>
      <c r="W27" s="14"/>
      <c r="X27" s="14"/>
      <c r="Y27" s="14">
        <v>4</v>
      </c>
      <c r="Z27" s="14">
        <v>4</v>
      </c>
    </row>
    <row r="28" spans="1:26" ht="12.75" hidden="1" customHeight="1" x14ac:dyDescent="0.2">
      <c r="A28" s="5" t="s">
        <v>92</v>
      </c>
      <c r="B28" s="32">
        <v>43391</v>
      </c>
      <c r="C28" s="33" t="s">
        <v>17</v>
      </c>
      <c r="D28" s="34"/>
      <c r="E28" s="35">
        <v>8</v>
      </c>
      <c r="F28" s="35">
        <v>35</v>
      </c>
      <c r="G28" s="43" t="s">
        <v>5</v>
      </c>
      <c r="H28" s="60" t="s">
        <v>37</v>
      </c>
      <c r="I28" s="61"/>
      <c r="J28" s="35">
        <v>0</v>
      </c>
      <c r="K28" s="35">
        <v>16</v>
      </c>
      <c r="L28" s="11" t="str">
        <f t="shared" si="9"/>
        <v>W</v>
      </c>
      <c r="M28" s="11">
        <f t="shared" si="10"/>
        <v>19</v>
      </c>
      <c r="N28" s="11" t="str">
        <f t="shared" si="13"/>
        <v>L</v>
      </c>
      <c r="O28" s="11">
        <f t="shared" si="12"/>
        <v>-19</v>
      </c>
      <c r="P28" s="12"/>
      <c r="Q28" s="1" t="s">
        <v>27</v>
      </c>
      <c r="R28" s="14"/>
      <c r="S28" s="14"/>
      <c r="T28" s="14">
        <v>0</v>
      </c>
      <c r="V28" s="1" t="s">
        <v>27</v>
      </c>
      <c r="W28" s="14"/>
      <c r="X28" s="14"/>
      <c r="Y28" s="14"/>
      <c r="Z28" s="14"/>
    </row>
    <row r="29" spans="1:26" ht="12.75" hidden="1" customHeight="1" x14ac:dyDescent="0.2">
      <c r="A29" s="5" t="s">
        <v>92</v>
      </c>
      <c r="B29" s="32">
        <v>43391</v>
      </c>
      <c r="C29" s="33" t="s">
        <v>30</v>
      </c>
      <c r="D29" s="34"/>
      <c r="E29" s="35">
        <v>8</v>
      </c>
      <c r="F29" s="35">
        <v>20</v>
      </c>
      <c r="G29" s="43" t="s">
        <v>5</v>
      </c>
      <c r="H29" s="60" t="s">
        <v>31</v>
      </c>
      <c r="I29" s="61"/>
      <c r="J29" s="35">
        <v>0</v>
      </c>
      <c r="K29" s="35">
        <v>7</v>
      </c>
      <c r="L29" s="11" t="str">
        <f t="shared" si="9"/>
        <v>W</v>
      </c>
      <c r="M29" s="11">
        <f t="shared" si="10"/>
        <v>13</v>
      </c>
      <c r="N29" s="11" t="str">
        <f t="shared" si="13"/>
        <v>L</v>
      </c>
      <c r="O29" s="11">
        <f t="shared" si="12"/>
        <v>-13</v>
      </c>
      <c r="P29" s="12"/>
      <c r="Q29" s="1" t="s">
        <v>26</v>
      </c>
      <c r="R29" s="14">
        <v>206</v>
      </c>
      <c r="S29" s="14">
        <v>987</v>
      </c>
      <c r="T29" s="14">
        <v>290</v>
      </c>
      <c r="V29" s="1" t="s">
        <v>26</v>
      </c>
      <c r="W29" s="14">
        <v>1</v>
      </c>
      <c r="X29" s="14">
        <v>11</v>
      </c>
      <c r="Y29" s="14">
        <v>25</v>
      </c>
      <c r="Z29" s="14">
        <v>37</v>
      </c>
    </row>
    <row r="30" spans="1:26" ht="12.75" hidden="1" customHeight="1" x14ac:dyDescent="0.2">
      <c r="A30" s="5" t="s">
        <v>75</v>
      </c>
      <c r="L30" s="11" t="str">
        <f t="shared" si="9"/>
        <v>L</v>
      </c>
      <c r="M30" s="11">
        <f t="shared" si="10"/>
        <v>0</v>
      </c>
      <c r="N30" s="11" t="str">
        <f t="shared" si="13"/>
        <v>L</v>
      </c>
      <c r="O30" s="11">
        <f t="shared" si="12"/>
        <v>0</v>
      </c>
      <c r="P30" s="12"/>
      <c r="Q30"/>
      <c r="R30"/>
      <c r="S30"/>
      <c r="T30"/>
      <c r="V30"/>
      <c r="W30"/>
      <c r="X30"/>
      <c r="Y30"/>
      <c r="Z30"/>
    </row>
    <row r="31" spans="1:26" ht="12.75" hidden="1" customHeight="1" x14ac:dyDescent="0.2">
      <c r="A31" s="5" t="s">
        <v>94</v>
      </c>
      <c r="B31" s="32">
        <v>43402</v>
      </c>
      <c r="C31" s="33" t="s">
        <v>37</v>
      </c>
      <c r="D31" s="34"/>
      <c r="E31" s="35">
        <v>2</v>
      </c>
      <c r="F31" s="35">
        <v>20</v>
      </c>
      <c r="G31" s="43" t="s">
        <v>5</v>
      </c>
      <c r="H31" s="60" t="s">
        <v>30</v>
      </c>
      <c r="I31" s="61"/>
      <c r="J31" s="35">
        <v>6</v>
      </c>
      <c r="K31" s="35">
        <v>30</v>
      </c>
      <c r="L31" s="11" t="str">
        <f t="shared" si="9"/>
        <v>L</v>
      </c>
      <c r="M31" s="11">
        <f t="shared" si="10"/>
        <v>-10</v>
      </c>
      <c r="N31" s="11" t="str">
        <f t="shared" si="13"/>
        <v>W</v>
      </c>
      <c r="O31" s="11">
        <f t="shared" si="12"/>
        <v>10</v>
      </c>
      <c r="P31" s="12"/>
      <c r="Q31"/>
      <c r="R31"/>
      <c r="S31"/>
      <c r="T31"/>
      <c r="V31"/>
      <c r="W31"/>
      <c r="X31"/>
      <c r="Y31"/>
      <c r="Z31"/>
    </row>
    <row r="32" spans="1:26" ht="12.75" hidden="1" customHeight="1" x14ac:dyDescent="0.2">
      <c r="A32" s="5" t="s">
        <v>94</v>
      </c>
      <c r="B32" s="32">
        <v>43403</v>
      </c>
      <c r="C32" s="33" t="s">
        <v>34</v>
      </c>
      <c r="D32" s="34"/>
      <c r="E32" s="35">
        <v>6</v>
      </c>
      <c r="F32" s="35">
        <v>25</v>
      </c>
      <c r="G32" s="43" t="s">
        <v>5</v>
      </c>
      <c r="H32" s="60" t="s">
        <v>17</v>
      </c>
      <c r="I32" s="61"/>
      <c r="J32" s="35">
        <v>2</v>
      </c>
      <c r="K32" s="35">
        <v>24</v>
      </c>
      <c r="L32" s="11" t="str">
        <f t="shared" si="9"/>
        <v>W</v>
      </c>
      <c r="M32" s="11">
        <f t="shared" si="10"/>
        <v>1</v>
      </c>
      <c r="N32" s="11" t="str">
        <f t="shared" si="13"/>
        <v>L</v>
      </c>
      <c r="O32" s="11">
        <f t="shared" si="12"/>
        <v>-1</v>
      </c>
      <c r="Y32"/>
      <c r="Z32"/>
    </row>
    <row r="33" spans="1:27" ht="12.75" hidden="1" customHeight="1" x14ac:dyDescent="0.2">
      <c r="A33" s="5" t="s">
        <v>94</v>
      </c>
      <c r="B33" s="32">
        <v>43404</v>
      </c>
      <c r="C33" s="33" t="s">
        <v>31</v>
      </c>
      <c r="D33" s="34"/>
      <c r="E33" s="35">
        <v>8</v>
      </c>
      <c r="F33" s="35">
        <v>22</v>
      </c>
      <c r="G33" s="43" t="s">
        <v>5</v>
      </c>
      <c r="H33" s="60" t="s">
        <v>40</v>
      </c>
      <c r="I33" s="61"/>
      <c r="J33" s="35">
        <v>0</v>
      </c>
      <c r="K33" s="35">
        <v>19</v>
      </c>
      <c r="L33" s="11" t="str">
        <f t="shared" si="9"/>
        <v>W</v>
      </c>
      <c r="M33" s="11">
        <f t="shared" si="10"/>
        <v>3</v>
      </c>
      <c r="N33" s="11" t="str">
        <f t="shared" si="13"/>
        <v>L</v>
      </c>
      <c r="O33" s="11">
        <f t="shared" si="12"/>
        <v>-3</v>
      </c>
      <c r="Y33"/>
      <c r="Z33"/>
    </row>
    <row r="34" spans="1:27" ht="12.75" hidden="1" customHeight="1" x14ac:dyDescent="0.2">
      <c r="A34" s="5" t="s">
        <v>94</v>
      </c>
      <c r="B34" s="32">
        <v>43404</v>
      </c>
      <c r="C34" s="33" t="s">
        <v>32</v>
      </c>
      <c r="D34" s="34"/>
      <c r="E34" s="35">
        <v>8</v>
      </c>
      <c r="F34" s="35">
        <v>29</v>
      </c>
      <c r="G34" s="43" t="s">
        <v>5</v>
      </c>
      <c r="H34" s="60" t="s">
        <v>33</v>
      </c>
      <c r="I34" s="63"/>
      <c r="J34" s="35">
        <v>0</v>
      </c>
      <c r="K34" s="35">
        <v>14</v>
      </c>
      <c r="L34" s="11" t="str">
        <f t="shared" si="9"/>
        <v>W</v>
      </c>
      <c r="M34" s="11">
        <f t="shared" si="10"/>
        <v>15</v>
      </c>
      <c r="N34" s="11" t="str">
        <f t="shared" si="13"/>
        <v>L</v>
      </c>
      <c r="O34" s="11">
        <f t="shared" si="12"/>
        <v>-15</v>
      </c>
      <c r="Q34"/>
      <c r="R34" s="13" t="s">
        <v>19</v>
      </c>
      <c r="S34"/>
      <c r="T34"/>
      <c r="V34" s="13" t="s">
        <v>20</v>
      </c>
      <c r="W34" s="13" t="s">
        <v>21</v>
      </c>
      <c r="X34"/>
      <c r="Y34"/>
      <c r="Z34"/>
      <c r="AA34"/>
    </row>
    <row r="35" spans="1:27" ht="12.75" hidden="1" customHeight="1" x14ac:dyDescent="0.2">
      <c r="A35" s="5" t="s">
        <v>94</v>
      </c>
      <c r="B35" s="32">
        <v>43405</v>
      </c>
      <c r="C35" s="33" t="s">
        <v>33</v>
      </c>
      <c r="D35" s="34"/>
      <c r="E35" s="35">
        <v>8</v>
      </c>
      <c r="F35" s="35">
        <v>26</v>
      </c>
      <c r="G35" s="43" t="s">
        <v>5</v>
      </c>
      <c r="H35" s="60" t="s">
        <v>34</v>
      </c>
      <c r="I35" s="63"/>
      <c r="J35" s="35">
        <v>0</v>
      </c>
      <c r="K35" s="35">
        <v>19</v>
      </c>
      <c r="L35" s="11" t="str">
        <f t="shared" si="9"/>
        <v>W</v>
      </c>
      <c r="M35" s="11">
        <f t="shared" si="10"/>
        <v>7</v>
      </c>
      <c r="N35" s="11" t="str">
        <f t="shared" si="13"/>
        <v>L</v>
      </c>
      <c r="O35" s="11">
        <f t="shared" si="12"/>
        <v>-7</v>
      </c>
      <c r="Q35" s="13" t="s">
        <v>22</v>
      </c>
      <c r="R35" t="s">
        <v>23</v>
      </c>
      <c r="S35" t="s">
        <v>24</v>
      </c>
      <c r="T35" t="s">
        <v>74</v>
      </c>
      <c r="V35" s="13" t="s">
        <v>22</v>
      </c>
      <c r="W35" t="s">
        <v>11</v>
      </c>
      <c r="X35" t="s">
        <v>12</v>
      </c>
      <c r="Y35" t="s">
        <v>10</v>
      </c>
      <c r="Z35" t="s">
        <v>26</v>
      </c>
      <c r="AA35"/>
    </row>
    <row r="36" spans="1:27" ht="12.75" hidden="1" customHeight="1" x14ac:dyDescent="0.2">
      <c r="A36" s="5" t="s">
        <v>75</v>
      </c>
      <c r="L36" s="11" t="str">
        <f t="shared" si="9"/>
        <v>L</v>
      </c>
      <c r="M36" s="11">
        <f t="shared" si="10"/>
        <v>0</v>
      </c>
      <c r="N36" s="11" t="str">
        <f t="shared" si="13"/>
        <v>L</v>
      </c>
      <c r="O36" s="11">
        <f t="shared" si="12"/>
        <v>0</v>
      </c>
      <c r="P36" s="12"/>
      <c r="Q36" s="1" t="s">
        <v>29</v>
      </c>
      <c r="R36" s="14">
        <v>16</v>
      </c>
      <c r="S36" s="14">
        <v>70</v>
      </c>
      <c r="T36" s="14">
        <v>1</v>
      </c>
      <c r="V36" s="1" t="s">
        <v>29</v>
      </c>
      <c r="W36" s="14"/>
      <c r="X36" s="14">
        <v>1</v>
      </c>
      <c r="Y36" s="14">
        <v>2</v>
      </c>
      <c r="Z36" s="14">
        <v>3</v>
      </c>
      <c r="AA36"/>
    </row>
    <row r="37" spans="1:27" ht="12.75" hidden="1" customHeight="1" x14ac:dyDescent="0.2">
      <c r="A37" s="5" t="s">
        <v>88</v>
      </c>
      <c r="B37" s="32">
        <v>43409</v>
      </c>
      <c r="C37" s="33" t="s">
        <v>40</v>
      </c>
      <c r="D37" s="34"/>
      <c r="E37" s="35">
        <v>8</v>
      </c>
      <c r="F37" s="35">
        <v>40</v>
      </c>
      <c r="G37" s="43" t="s">
        <v>5</v>
      </c>
      <c r="H37" s="60" t="s">
        <v>37</v>
      </c>
      <c r="I37" s="63"/>
      <c r="J37" s="35">
        <v>0</v>
      </c>
      <c r="K37" s="35">
        <v>8</v>
      </c>
      <c r="L37" s="11" t="str">
        <f t="shared" si="9"/>
        <v>W</v>
      </c>
      <c r="M37" s="11">
        <f t="shared" si="10"/>
        <v>32</v>
      </c>
      <c r="N37" s="11" t="str">
        <f t="shared" si="13"/>
        <v>L</v>
      </c>
      <c r="O37" s="11">
        <f t="shared" si="12"/>
        <v>-32</v>
      </c>
      <c r="P37" s="12"/>
      <c r="Q37" s="1" t="s">
        <v>34</v>
      </c>
      <c r="R37" s="14">
        <v>2</v>
      </c>
      <c r="S37" s="14">
        <v>71</v>
      </c>
      <c r="T37" s="14">
        <v>-59</v>
      </c>
      <c r="V37" s="1" t="s">
        <v>34</v>
      </c>
      <c r="W37" s="14"/>
      <c r="X37" s="14">
        <v>4</v>
      </c>
      <c r="Y37" s="14"/>
      <c r="Z37" s="14">
        <v>4</v>
      </c>
      <c r="AA37"/>
    </row>
    <row r="38" spans="1:27" ht="12.75" hidden="1" customHeight="1" x14ac:dyDescent="0.2">
      <c r="A38" s="5" t="s">
        <v>88</v>
      </c>
      <c r="B38" s="32">
        <v>43412</v>
      </c>
      <c r="C38" s="33" t="s">
        <v>29</v>
      </c>
      <c r="D38" s="34"/>
      <c r="E38" s="35">
        <v>2</v>
      </c>
      <c r="F38" s="35">
        <v>14</v>
      </c>
      <c r="G38" s="43" t="s">
        <v>5</v>
      </c>
      <c r="H38" s="60" t="s">
        <v>32</v>
      </c>
      <c r="I38" s="63"/>
      <c r="J38" s="35">
        <v>6</v>
      </c>
      <c r="K38" s="35">
        <v>30</v>
      </c>
      <c r="L38" s="11" t="str">
        <f t="shared" si="9"/>
        <v>L</v>
      </c>
      <c r="M38" s="11">
        <f t="shared" si="10"/>
        <v>-16</v>
      </c>
      <c r="N38" s="11" t="str">
        <f t="shared" si="13"/>
        <v>W</v>
      </c>
      <c r="O38" s="11">
        <f t="shared" si="12"/>
        <v>16</v>
      </c>
      <c r="P38" s="12"/>
      <c r="Q38" s="1" t="s">
        <v>17</v>
      </c>
      <c r="R38" s="14">
        <v>14</v>
      </c>
      <c r="S38" s="14">
        <v>105</v>
      </c>
      <c r="T38" s="14">
        <v>-18</v>
      </c>
      <c r="V38" s="1" t="s">
        <v>17</v>
      </c>
      <c r="W38" s="14"/>
      <c r="X38" s="14">
        <v>3</v>
      </c>
      <c r="Y38" s="14">
        <v>2</v>
      </c>
      <c r="Z38" s="14">
        <v>5</v>
      </c>
      <c r="AA38"/>
    </row>
    <row r="39" spans="1:27" ht="12.75" hidden="1" customHeight="1" x14ac:dyDescent="0.2">
      <c r="A39" s="5" t="s">
        <v>88</v>
      </c>
      <c r="B39" s="32">
        <v>43412</v>
      </c>
      <c r="C39" s="33" t="s">
        <v>33</v>
      </c>
      <c r="D39" s="34"/>
      <c r="E39" s="35">
        <v>8</v>
      </c>
      <c r="F39" s="35">
        <v>40</v>
      </c>
      <c r="G39" s="43" t="s">
        <v>5</v>
      </c>
      <c r="H39" s="60" t="s">
        <v>31</v>
      </c>
      <c r="I39" s="61"/>
      <c r="J39" s="35">
        <v>0</v>
      </c>
      <c r="K39" s="35">
        <v>14</v>
      </c>
      <c r="L39" s="11" t="str">
        <f t="shared" si="9"/>
        <v>W</v>
      </c>
      <c r="M39" s="11">
        <f t="shared" si="10"/>
        <v>26</v>
      </c>
      <c r="N39" s="11" t="str">
        <f t="shared" si="13"/>
        <v>L</v>
      </c>
      <c r="O39" s="11">
        <f t="shared" si="12"/>
        <v>-26</v>
      </c>
      <c r="P39" s="12"/>
      <c r="Q39" s="1" t="s">
        <v>31</v>
      </c>
      <c r="R39" s="14">
        <v>8</v>
      </c>
      <c r="S39" s="14">
        <v>74</v>
      </c>
      <c r="T39" s="14">
        <v>-70</v>
      </c>
      <c r="V39" s="1" t="s">
        <v>31</v>
      </c>
      <c r="W39" s="14"/>
      <c r="X39" s="14">
        <v>4</v>
      </c>
      <c r="Y39" s="14">
        <v>1</v>
      </c>
      <c r="Z39" s="14">
        <v>5</v>
      </c>
      <c r="AA39"/>
    </row>
    <row r="40" spans="1:27" ht="12.75" hidden="1" customHeight="1" x14ac:dyDescent="0.2">
      <c r="A40" s="5" t="s">
        <v>88</v>
      </c>
      <c r="B40" s="32">
        <v>43412</v>
      </c>
      <c r="C40" s="33" t="s">
        <v>30</v>
      </c>
      <c r="D40" s="34"/>
      <c r="E40" s="35">
        <v>8</v>
      </c>
      <c r="F40" s="35">
        <v>29</v>
      </c>
      <c r="G40" s="43" t="s">
        <v>5</v>
      </c>
      <c r="H40" s="60" t="s">
        <v>34</v>
      </c>
      <c r="I40" s="61"/>
      <c r="J40" s="35">
        <v>0</v>
      </c>
      <c r="K40" s="35">
        <v>14</v>
      </c>
      <c r="L40" s="11" t="str">
        <f t="shared" ref="L40:L61" si="14">IF(E40=" "," ",IF(E40&lt;4,"L",IF(E40=4,"D","W")))</f>
        <v>W</v>
      </c>
      <c r="M40" s="11">
        <f t="shared" ref="M40:M61" si="15">F40-K40</f>
        <v>15</v>
      </c>
      <c r="N40" s="11" t="str">
        <f t="shared" si="13"/>
        <v>L</v>
      </c>
      <c r="O40" s="11">
        <f t="shared" ref="O40:O61" si="16">K40-F40</f>
        <v>-15</v>
      </c>
      <c r="P40" s="12"/>
      <c r="Q40" s="1" t="s">
        <v>37</v>
      </c>
      <c r="R40" s="14">
        <v>0</v>
      </c>
      <c r="S40" s="14">
        <v>47</v>
      </c>
      <c r="T40" s="14">
        <v>-92</v>
      </c>
      <c r="V40" s="1" t="s">
        <v>37</v>
      </c>
      <c r="W40" s="14"/>
      <c r="X40" s="14">
        <v>4</v>
      </c>
      <c r="Y40" s="14"/>
      <c r="Z40" s="14">
        <v>4</v>
      </c>
      <c r="AA40"/>
    </row>
    <row r="41" spans="1:27" ht="12.75" hidden="1" customHeight="1" x14ac:dyDescent="0.2">
      <c r="A41" s="2" t="s">
        <v>75</v>
      </c>
      <c r="L41" s="11" t="str">
        <f t="shared" si="14"/>
        <v>L</v>
      </c>
      <c r="M41" s="11">
        <f t="shared" si="15"/>
        <v>0</v>
      </c>
      <c r="N41" s="11" t="str">
        <f t="shared" si="13"/>
        <v>L</v>
      </c>
      <c r="O41" s="11">
        <f t="shared" si="16"/>
        <v>0</v>
      </c>
      <c r="P41" s="12"/>
      <c r="Q41" s="1" t="s">
        <v>40</v>
      </c>
      <c r="R41" s="14">
        <v>0</v>
      </c>
      <c r="S41" s="14">
        <v>62</v>
      </c>
      <c r="T41" s="14">
        <v>-61</v>
      </c>
      <c r="V41" s="1" t="s">
        <v>40</v>
      </c>
      <c r="W41" s="14"/>
      <c r="X41" s="14">
        <v>4</v>
      </c>
      <c r="Y41" s="14"/>
      <c r="Z41" s="14">
        <v>4</v>
      </c>
      <c r="AA41"/>
    </row>
    <row r="42" spans="1:27" ht="12.75" hidden="1" customHeight="1" x14ac:dyDescent="0.2">
      <c r="A42" s="5" t="s">
        <v>93</v>
      </c>
      <c r="B42" s="32">
        <v>43416</v>
      </c>
      <c r="C42" s="33" t="s">
        <v>37</v>
      </c>
      <c r="D42" s="34"/>
      <c r="E42" s="35">
        <v>6</v>
      </c>
      <c r="F42" s="35">
        <v>20</v>
      </c>
      <c r="G42" s="43" t="s">
        <v>5</v>
      </c>
      <c r="H42" s="60" t="s">
        <v>33</v>
      </c>
      <c r="I42" s="63"/>
      <c r="J42" s="35">
        <v>2</v>
      </c>
      <c r="K42" s="35">
        <v>19</v>
      </c>
      <c r="L42" s="11" t="str">
        <f t="shared" si="14"/>
        <v>W</v>
      </c>
      <c r="M42" s="11">
        <f t="shared" si="15"/>
        <v>1</v>
      </c>
      <c r="N42" s="11" t="str">
        <f t="shared" si="13"/>
        <v>L</v>
      </c>
      <c r="O42" s="11">
        <f t="shared" si="16"/>
        <v>-1</v>
      </c>
      <c r="Q42" s="1" t="s">
        <v>33</v>
      </c>
      <c r="R42" s="14">
        <v>10</v>
      </c>
      <c r="S42" s="14">
        <v>76</v>
      </c>
      <c r="T42" s="14">
        <v>-25</v>
      </c>
      <c r="V42" s="1" t="s">
        <v>33</v>
      </c>
      <c r="W42" s="14"/>
      <c r="X42" s="14">
        <v>3</v>
      </c>
      <c r="Y42" s="14">
        <v>1</v>
      </c>
      <c r="Z42" s="14">
        <v>4</v>
      </c>
      <c r="AA42"/>
    </row>
    <row r="43" spans="1:27" ht="12.75" hidden="1" customHeight="1" x14ac:dyDescent="0.2">
      <c r="A43" s="5" t="s">
        <v>93</v>
      </c>
      <c r="B43" s="32">
        <v>43417</v>
      </c>
      <c r="C43" s="33" t="s">
        <v>34</v>
      </c>
      <c r="D43" s="34"/>
      <c r="E43" s="35">
        <v>8</v>
      </c>
      <c r="F43" s="35">
        <v>33</v>
      </c>
      <c r="G43" s="43" t="s">
        <v>5</v>
      </c>
      <c r="H43" s="60" t="s">
        <v>40</v>
      </c>
      <c r="I43" s="61"/>
      <c r="J43" s="35">
        <v>0</v>
      </c>
      <c r="K43" s="35">
        <v>14</v>
      </c>
      <c r="L43" s="11" t="str">
        <f t="shared" si="14"/>
        <v>W</v>
      </c>
      <c r="M43" s="11">
        <f t="shared" si="15"/>
        <v>19</v>
      </c>
      <c r="N43" s="11" t="str">
        <f t="shared" si="13"/>
        <v>L</v>
      </c>
      <c r="O43" s="11">
        <f t="shared" si="16"/>
        <v>-19</v>
      </c>
      <c r="Q43" s="1" t="s">
        <v>30</v>
      </c>
      <c r="R43" s="14">
        <v>22</v>
      </c>
      <c r="S43" s="14">
        <v>101</v>
      </c>
      <c r="T43" s="14">
        <v>26</v>
      </c>
      <c r="V43" s="1" t="s">
        <v>30</v>
      </c>
      <c r="W43" s="14"/>
      <c r="X43" s="14">
        <v>1</v>
      </c>
      <c r="Y43" s="14">
        <v>3</v>
      </c>
      <c r="Z43" s="14">
        <v>4</v>
      </c>
      <c r="AA43"/>
    </row>
    <row r="44" spans="1:27" ht="12.75" hidden="1" customHeight="1" x14ac:dyDescent="0.2">
      <c r="A44" s="5" t="s">
        <v>93</v>
      </c>
      <c r="B44" s="32">
        <v>43418</v>
      </c>
      <c r="C44" s="33" t="s">
        <v>32</v>
      </c>
      <c r="D44" s="34"/>
      <c r="E44" s="35">
        <v>8</v>
      </c>
      <c r="F44" s="35">
        <v>31</v>
      </c>
      <c r="G44" s="43" t="s">
        <v>5</v>
      </c>
      <c r="H44" s="60" t="s">
        <v>31</v>
      </c>
      <c r="I44" s="61"/>
      <c r="J44" s="35">
        <v>0</v>
      </c>
      <c r="K44" s="35">
        <v>10</v>
      </c>
      <c r="L44" s="11" t="str">
        <f t="shared" si="14"/>
        <v>W</v>
      </c>
      <c r="M44" s="11">
        <f t="shared" si="15"/>
        <v>21</v>
      </c>
      <c r="N44" s="11" t="str">
        <f t="shared" si="13"/>
        <v>L</v>
      </c>
      <c r="O44" s="11">
        <f t="shared" si="16"/>
        <v>-21</v>
      </c>
      <c r="Q44" s="1" t="s">
        <v>32</v>
      </c>
      <c r="R44" s="14">
        <v>18</v>
      </c>
      <c r="S44" s="14">
        <v>91</v>
      </c>
      <c r="T44" s="14">
        <v>8</v>
      </c>
      <c r="V44" s="1" t="s">
        <v>32</v>
      </c>
      <c r="W44" s="14">
        <v>1</v>
      </c>
      <c r="X44" s="14">
        <v>1</v>
      </c>
      <c r="Y44" s="14">
        <v>2</v>
      </c>
      <c r="Z44" s="14">
        <v>4</v>
      </c>
      <c r="AA44"/>
    </row>
    <row r="45" spans="1:27" ht="12.75" hidden="1" customHeight="1" x14ac:dyDescent="0.2">
      <c r="A45" s="5" t="s">
        <v>93</v>
      </c>
      <c r="B45" s="32">
        <v>43419</v>
      </c>
      <c r="C45" s="33" t="s">
        <v>29</v>
      </c>
      <c r="D45" s="34"/>
      <c r="E45" s="35">
        <v>8</v>
      </c>
      <c r="F45" s="35">
        <v>32</v>
      </c>
      <c r="G45" s="43" t="s">
        <v>5</v>
      </c>
      <c r="H45" s="60" t="s">
        <v>17</v>
      </c>
      <c r="I45" s="61"/>
      <c r="J45" s="35">
        <v>0</v>
      </c>
      <c r="K45" s="35">
        <v>20</v>
      </c>
      <c r="L45" s="11" t="str">
        <f t="shared" si="14"/>
        <v>W</v>
      </c>
      <c r="M45" s="11">
        <f t="shared" si="15"/>
        <v>12</v>
      </c>
      <c r="N45" s="11" t="str">
        <f>IF(J45=" "," ",IF(J45&lt;4,"L",IF(J45=4,"D","W")))</f>
        <v>L</v>
      </c>
      <c r="O45" s="11">
        <f t="shared" si="16"/>
        <v>-12</v>
      </c>
      <c r="P45" s="12"/>
      <c r="Q45" s="1" t="s">
        <v>27</v>
      </c>
      <c r="R45" s="14"/>
      <c r="S45" s="14"/>
      <c r="T45" s="14">
        <v>0</v>
      </c>
      <c r="V45" s="1" t="s">
        <v>27</v>
      </c>
      <c r="W45" s="14"/>
      <c r="X45" s="14"/>
      <c r="Y45" s="14"/>
      <c r="Z45" s="14"/>
      <c r="AA45"/>
    </row>
    <row r="46" spans="1:27" ht="12.75" hidden="1" customHeight="1" x14ac:dyDescent="0.2">
      <c r="A46" s="5" t="s">
        <v>75</v>
      </c>
      <c r="L46" s="11" t="str">
        <f>IF(E46=" "," ",IF(E46&lt;4,"L",IF(E46=4,"D","W")))</f>
        <v>L</v>
      </c>
      <c r="M46" s="11">
        <f>F46-K46</f>
        <v>0</v>
      </c>
      <c r="N46" s="11" t="str">
        <f>IF(J46=" "," ",IF(J46&lt;4,"L",IF(J46=4,"D","W")))</f>
        <v>L</v>
      </c>
      <c r="O46" s="11">
        <f>K46-F46</f>
        <v>0</v>
      </c>
      <c r="P46" s="7"/>
      <c r="Q46" s="1" t="s">
        <v>26</v>
      </c>
      <c r="R46" s="14">
        <v>90</v>
      </c>
      <c r="S46" s="14">
        <v>697</v>
      </c>
      <c r="T46" s="14">
        <v>-290</v>
      </c>
      <c r="V46" s="1" t="s">
        <v>26</v>
      </c>
      <c r="W46" s="14">
        <v>1</v>
      </c>
      <c r="X46" s="14">
        <v>25</v>
      </c>
      <c r="Y46" s="14">
        <v>11</v>
      </c>
      <c r="Z46" s="14">
        <v>37</v>
      </c>
      <c r="AA46"/>
    </row>
    <row r="47" spans="1:27" ht="12.75" hidden="1" customHeight="1" x14ac:dyDescent="0.2">
      <c r="A47" s="5" t="s">
        <v>84</v>
      </c>
      <c r="B47" s="32">
        <v>43432</v>
      </c>
      <c r="C47" s="33" t="s">
        <v>31</v>
      </c>
      <c r="D47" s="34"/>
      <c r="E47" s="35">
        <v>8</v>
      </c>
      <c r="F47" s="35">
        <v>31</v>
      </c>
      <c r="G47" s="43" t="s">
        <v>5</v>
      </c>
      <c r="H47" s="60" t="s">
        <v>37</v>
      </c>
      <c r="I47" s="61"/>
      <c r="J47" s="35">
        <v>0</v>
      </c>
      <c r="K47" s="35">
        <v>11</v>
      </c>
      <c r="L47" s="11" t="str">
        <f t="shared" si="14"/>
        <v>W</v>
      </c>
      <c r="M47" s="11">
        <f t="shared" si="15"/>
        <v>20</v>
      </c>
      <c r="N47" s="11" t="str">
        <f t="shared" si="13"/>
        <v>L</v>
      </c>
      <c r="O47" s="11">
        <f t="shared" si="16"/>
        <v>-20</v>
      </c>
      <c r="P47" s="5"/>
      <c r="Q47"/>
      <c r="R47"/>
      <c r="S47"/>
      <c r="T47"/>
      <c r="V47"/>
      <c r="W47"/>
      <c r="X47"/>
      <c r="Y47"/>
      <c r="Z47"/>
      <c r="AA47"/>
    </row>
    <row r="48" spans="1:27" ht="12.75" hidden="1" customHeight="1" x14ac:dyDescent="0.2">
      <c r="A48" s="5" t="s">
        <v>84</v>
      </c>
      <c r="B48" s="32">
        <v>43433</v>
      </c>
      <c r="C48" s="33" t="s">
        <v>17</v>
      </c>
      <c r="D48" s="34"/>
      <c r="E48" s="35">
        <v>6</v>
      </c>
      <c r="F48" s="35">
        <v>25</v>
      </c>
      <c r="G48" s="43" t="s">
        <v>5</v>
      </c>
      <c r="H48" s="60" t="s">
        <v>32</v>
      </c>
      <c r="I48" s="61"/>
      <c r="J48" s="35">
        <v>2</v>
      </c>
      <c r="K48" s="35">
        <v>14</v>
      </c>
      <c r="L48" s="11" t="str">
        <f t="shared" si="14"/>
        <v>W</v>
      </c>
      <c r="M48" s="11">
        <f t="shared" si="15"/>
        <v>11</v>
      </c>
      <c r="N48" s="11" t="str">
        <f>IF(J48=" "," ",IF(J48&lt;4,"L",IF(J48=4,"D","W")))</f>
        <v>L</v>
      </c>
      <c r="O48" s="11">
        <f t="shared" si="16"/>
        <v>-11</v>
      </c>
      <c r="Q48"/>
      <c r="R48"/>
      <c r="S48"/>
      <c r="T48"/>
      <c r="V48"/>
      <c r="W48"/>
      <c r="X48"/>
      <c r="Y48"/>
      <c r="Z48"/>
    </row>
    <row r="49" spans="1:20" ht="12.75" hidden="1" customHeight="1" x14ac:dyDescent="0.2">
      <c r="A49" s="5" t="s">
        <v>84</v>
      </c>
      <c r="B49" s="32">
        <v>43433</v>
      </c>
      <c r="C49" s="33" t="s">
        <v>30</v>
      </c>
      <c r="D49" s="34"/>
      <c r="E49" s="35">
        <v>6</v>
      </c>
      <c r="F49" s="35">
        <v>25</v>
      </c>
      <c r="G49" s="43" t="s">
        <v>5</v>
      </c>
      <c r="H49" s="60" t="s">
        <v>29</v>
      </c>
      <c r="I49" s="63"/>
      <c r="J49" s="35">
        <v>2</v>
      </c>
      <c r="K49" s="35">
        <v>21</v>
      </c>
      <c r="L49" s="11" t="str">
        <f t="shared" si="14"/>
        <v>W</v>
      </c>
      <c r="M49" s="11">
        <f t="shared" si="15"/>
        <v>4</v>
      </c>
      <c r="N49" s="11" t="str">
        <f>IF(J49=" "," ",IF(J49&lt;4,"L",IF(J49=4,"D","W")))</f>
        <v>L</v>
      </c>
      <c r="O49" s="11">
        <f t="shared" si="16"/>
        <v>-4</v>
      </c>
      <c r="Q49" s="12"/>
      <c r="R49" s="12"/>
      <c r="S49" s="12"/>
      <c r="T49" s="12"/>
    </row>
    <row r="50" spans="1:20" ht="12.75" hidden="1" customHeight="1" x14ac:dyDescent="0.2">
      <c r="A50" s="5" t="s">
        <v>75</v>
      </c>
      <c r="L50" s="11" t="str">
        <f t="shared" si="14"/>
        <v>L</v>
      </c>
      <c r="M50" s="11">
        <f t="shared" si="15"/>
        <v>0</v>
      </c>
      <c r="N50" s="11" t="str">
        <f>IF(J50=" "," ",IF(J50&lt;4,"L",IF(J50=4,"D","W")))</f>
        <v>L</v>
      </c>
      <c r="O50" s="11">
        <f t="shared" si="16"/>
        <v>0</v>
      </c>
      <c r="Q50" s="12"/>
      <c r="R50" s="12"/>
      <c r="S50" s="12"/>
      <c r="T50" s="12"/>
    </row>
    <row r="51" spans="1:20" ht="12.75" hidden="1" customHeight="1" x14ac:dyDescent="0.2">
      <c r="A51" s="5" t="s">
        <v>85</v>
      </c>
      <c r="B51" s="32">
        <v>43438</v>
      </c>
      <c r="C51" s="33" t="s">
        <v>34</v>
      </c>
      <c r="D51" s="34"/>
      <c r="E51" s="35">
        <v>0</v>
      </c>
      <c r="F51" s="35">
        <v>17</v>
      </c>
      <c r="G51" s="43" t="s">
        <v>5</v>
      </c>
      <c r="H51" s="60" t="s">
        <v>31</v>
      </c>
      <c r="I51" s="61"/>
      <c r="J51" s="35">
        <v>8</v>
      </c>
      <c r="K51" s="35">
        <v>26</v>
      </c>
      <c r="L51" s="11" t="str">
        <f t="shared" si="14"/>
        <v>L</v>
      </c>
      <c r="M51" s="11">
        <f t="shared" si="15"/>
        <v>-9</v>
      </c>
      <c r="N51" s="11" t="str">
        <f t="shared" si="13"/>
        <v>W</v>
      </c>
      <c r="O51" s="11">
        <f t="shared" si="16"/>
        <v>9</v>
      </c>
    </row>
    <row r="52" spans="1:20" ht="12.75" hidden="1" customHeight="1" x14ac:dyDescent="0.2">
      <c r="A52" s="5" t="s">
        <v>85</v>
      </c>
      <c r="B52" s="32">
        <v>43439</v>
      </c>
      <c r="C52" s="33" t="s">
        <v>32</v>
      </c>
      <c r="D52" s="34"/>
      <c r="E52" s="35">
        <v>8</v>
      </c>
      <c r="F52" s="35">
        <v>33</v>
      </c>
      <c r="G52" s="43" t="s">
        <v>5</v>
      </c>
      <c r="H52" s="60" t="s">
        <v>37</v>
      </c>
      <c r="I52" s="61"/>
      <c r="J52" s="35">
        <v>0</v>
      </c>
      <c r="K52" s="35">
        <v>12</v>
      </c>
      <c r="L52" s="11" t="str">
        <f t="shared" si="14"/>
        <v>W</v>
      </c>
      <c r="M52" s="11">
        <f t="shared" si="15"/>
        <v>21</v>
      </c>
      <c r="N52" s="11" t="str">
        <f>IF(J52=" "," ",IF(J52&lt;4,"L",IF(J52=4,"D","W")))</f>
        <v>L</v>
      </c>
      <c r="O52" s="11">
        <f t="shared" si="16"/>
        <v>-21</v>
      </c>
      <c r="Q52" s="12"/>
      <c r="R52" s="12"/>
      <c r="S52" s="12"/>
      <c r="T52" s="12"/>
    </row>
    <row r="53" spans="1:20" ht="12.75" hidden="1" customHeight="1" x14ac:dyDescent="0.2">
      <c r="A53" s="5" t="s">
        <v>85</v>
      </c>
      <c r="B53" s="32">
        <v>43440</v>
      </c>
      <c r="C53" s="33" t="s">
        <v>29</v>
      </c>
      <c r="D53" s="34"/>
      <c r="E53" s="35">
        <v>8</v>
      </c>
      <c r="F53" s="35">
        <v>27</v>
      </c>
      <c r="G53" s="43" t="s">
        <v>5</v>
      </c>
      <c r="H53" s="60" t="s">
        <v>40</v>
      </c>
      <c r="I53" s="61"/>
      <c r="J53" s="35">
        <v>0</v>
      </c>
      <c r="K53" s="35">
        <v>12</v>
      </c>
      <c r="L53" s="11" t="str">
        <f t="shared" si="14"/>
        <v>W</v>
      </c>
      <c r="M53" s="11">
        <f t="shared" si="15"/>
        <v>15</v>
      </c>
      <c r="N53" s="11" t="str">
        <f>IF(J53=" "," ",IF(J53&lt;4,"L",IF(J53=4,"D","W")))</f>
        <v>L</v>
      </c>
      <c r="O53" s="11">
        <f t="shared" si="16"/>
        <v>-15</v>
      </c>
      <c r="P53" s="5"/>
    </row>
    <row r="54" spans="1:20" hidden="1" x14ac:dyDescent="0.2">
      <c r="A54" s="5" t="s">
        <v>85</v>
      </c>
      <c r="B54" s="32">
        <v>43440</v>
      </c>
      <c r="C54" s="33" t="s">
        <v>17</v>
      </c>
      <c r="D54" s="34"/>
      <c r="E54" s="35">
        <v>0</v>
      </c>
      <c r="F54" s="35">
        <v>13</v>
      </c>
      <c r="G54" s="43" t="s">
        <v>5</v>
      </c>
      <c r="H54" s="60" t="s">
        <v>30</v>
      </c>
      <c r="I54" s="61"/>
      <c r="J54" s="35">
        <v>8</v>
      </c>
      <c r="K54" s="35">
        <v>32</v>
      </c>
      <c r="L54" s="11" t="str">
        <f t="shared" si="14"/>
        <v>L</v>
      </c>
      <c r="M54" s="11">
        <f t="shared" si="15"/>
        <v>-19</v>
      </c>
      <c r="N54" s="11" t="str">
        <f t="shared" si="13"/>
        <v>W</v>
      </c>
      <c r="O54" s="11">
        <f t="shared" si="16"/>
        <v>19</v>
      </c>
      <c r="P54" s="7"/>
      <c r="Q54" s="7"/>
      <c r="R54" s="7"/>
      <c r="S54" s="7"/>
    </row>
    <row r="55" spans="1:20" ht="12.75" hidden="1" customHeight="1" x14ac:dyDescent="0.2">
      <c r="A55" s="5" t="s">
        <v>75</v>
      </c>
      <c r="L55" s="11" t="str">
        <f t="shared" si="14"/>
        <v>L</v>
      </c>
      <c r="M55" s="11">
        <f t="shared" si="15"/>
        <v>0</v>
      </c>
      <c r="N55" s="11" t="str">
        <f>IF(J55=" "," ",IF(J55&lt;4,"L",IF(J55=4,"D","W")))</f>
        <v>L</v>
      </c>
      <c r="O55" s="11">
        <f t="shared" si="16"/>
        <v>0</v>
      </c>
      <c r="P55" s="7"/>
      <c r="Q55" s="12"/>
      <c r="R55" s="12"/>
      <c r="S55" s="12"/>
      <c r="T55" s="12"/>
    </row>
    <row r="56" spans="1:20" hidden="1" x14ac:dyDescent="0.2">
      <c r="A56" s="5" t="s">
        <v>86</v>
      </c>
      <c r="B56" s="32">
        <v>43444</v>
      </c>
      <c r="C56" s="33" t="s">
        <v>37</v>
      </c>
      <c r="D56" s="34"/>
      <c r="E56" s="35">
        <v>6</v>
      </c>
      <c r="F56" s="35">
        <v>35</v>
      </c>
      <c r="G56" s="43" t="s">
        <v>5</v>
      </c>
      <c r="H56" s="60" t="s">
        <v>34</v>
      </c>
      <c r="I56" s="61"/>
      <c r="J56" s="35">
        <v>2</v>
      </c>
      <c r="K56" s="35">
        <v>21</v>
      </c>
      <c r="L56" s="11" t="str">
        <f t="shared" si="14"/>
        <v>W</v>
      </c>
      <c r="M56" s="11">
        <f t="shared" si="15"/>
        <v>14</v>
      </c>
      <c r="N56" s="11" t="str">
        <f>IF(J56=" "," ",IF(J56&lt;4,"L",IF(J56=4,"D","W")))</f>
        <v>L</v>
      </c>
      <c r="O56" s="11">
        <f t="shared" si="16"/>
        <v>-14</v>
      </c>
      <c r="P56" s="7"/>
      <c r="Q56" s="7"/>
      <c r="R56" s="7"/>
      <c r="S56" s="7"/>
    </row>
    <row r="57" spans="1:20" hidden="1" x14ac:dyDescent="0.2">
      <c r="A57" s="5" t="s">
        <v>86</v>
      </c>
      <c r="B57" s="32">
        <v>43444</v>
      </c>
      <c r="C57" s="33" t="s">
        <v>40</v>
      </c>
      <c r="D57" s="34"/>
      <c r="E57" s="35">
        <v>8</v>
      </c>
      <c r="F57" s="35">
        <v>25</v>
      </c>
      <c r="G57" s="43" t="s">
        <v>5</v>
      </c>
      <c r="H57" s="60" t="s">
        <v>17</v>
      </c>
      <c r="I57" s="61"/>
      <c r="J57" s="35">
        <v>0</v>
      </c>
      <c r="K57" s="35">
        <v>17</v>
      </c>
      <c r="L57" s="11" t="str">
        <f t="shared" si="14"/>
        <v>W</v>
      </c>
      <c r="M57" s="11">
        <f t="shared" si="15"/>
        <v>8</v>
      </c>
      <c r="N57" s="11" t="str">
        <f t="shared" si="13"/>
        <v>L</v>
      </c>
      <c r="O57" s="11">
        <f t="shared" si="16"/>
        <v>-8</v>
      </c>
      <c r="Q57" s="7"/>
      <c r="R57" s="7"/>
      <c r="S57" s="7"/>
    </row>
    <row r="58" spans="1:20" ht="12.75" hidden="1" customHeight="1" x14ac:dyDescent="0.2">
      <c r="A58" s="5" t="s">
        <v>86</v>
      </c>
      <c r="B58" s="32">
        <v>43447</v>
      </c>
      <c r="C58" s="33" t="s">
        <v>33</v>
      </c>
      <c r="D58" s="34"/>
      <c r="E58" s="35">
        <v>0</v>
      </c>
      <c r="F58" s="35">
        <v>21</v>
      </c>
      <c r="G58" s="43" t="s">
        <v>5</v>
      </c>
      <c r="H58" s="60" t="s">
        <v>29</v>
      </c>
      <c r="I58" s="61"/>
      <c r="J58" s="35">
        <v>8</v>
      </c>
      <c r="K58" s="35">
        <v>25</v>
      </c>
      <c r="L58" s="11" t="str">
        <f t="shared" si="14"/>
        <v>L</v>
      </c>
      <c r="M58" s="11">
        <f t="shared" si="15"/>
        <v>-4</v>
      </c>
      <c r="N58" s="11" t="str">
        <f t="shared" si="13"/>
        <v>W</v>
      </c>
      <c r="O58" s="11">
        <f t="shared" si="16"/>
        <v>4</v>
      </c>
      <c r="P58" s="7"/>
      <c r="Q58" s="12"/>
      <c r="R58" s="12"/>
      <c r="S58" s="12"/>
      <c r="T58" s="12"/>
    </row>
    <row r="59" spans="1:20" hidden="1" x14ac:dyDescent="0.2">
      <c r="A59" s="5" t="s">
        <v>86</v>
      </c>
      <c r="B59" s="32">
        <v>43447</v>
      </c>
      <c r="C59" s="33" t="s">
        <v>30</v>
      </c>
      <c r="D59" s="34"/>
      <c r="E59" s="35">
        <v>2</v>
      </c>
      <c r="F59" s="35">
        <v>24</v>
      </c>
      <c r="G59" s="43" t="s">
        <v>5</v>
      </c>
      <c r="H59" s="60" t="s">
        <v>32</v>
      </c>
      <c r="I59" s="61"/>
      <c r="J59" s="35">
        <v>6</v>
      </c>
      <c r="K59" s="35">
        <v>27</v>
      </c>
      <c r="L59" s="11" t="str">
        <f t="shared" si="14"/>
        <v>L</v>
      </c>
      <c r="M59" s="11">
        <f t="shared" si="15"/>
        <v>-3</v>
      </c>
      <c r="N59" s="11" t="str">
        <f t="shared" si="13"/>
        <v>W</v>
      </c>
      <c r="O59" s="11">
        <f t="shared" si="16"/>
        <v>3</v>
      </c>
      <c r="Q59" s="7"/>
      <c r="R59" s="7"/>
      <c r="S59" s="7"/>
    </row>
    <row r="60" spans="1:20" hidden="1" x14ac:dyDescent="0.2">
      <c r="A60" s="5" t="s">
        <v>75</v>
      </c>
      <c r="E60" s="2"/>
      <c r="F60" s="2"/>
      <c r="G60" s="2"/>
      <c r="H60" s="2"/>
      <c r="I60" s="2"/>
      <c r="L60" s="11" t="str">
        <f t="shared" si="14"/>
        <v>L</v>
      </c>
      <c r="M60" s="11">
        <f t="shared" si="15"/>
        <v>0</v>
      </c>
      <c r="N60" s="11" t="str">
        <f t="shared" si="13"/>
        <v>L</v>
      </c>
      <c r="O60" s="11">
        <f t="shared" si="16"/>
        <v>0</v>
      </c>
      <c r="Q60" s="7"/>
      <c r="R60" s="7"/>
      <c r="S60" s="7"/>
    </row>
    <row r="61" spans="1:20" ht="12.75" hidden="1" customHeight="1" x14ac:dyDescent="0.2">
      <c r="A61" s="5" t="s">
        <v>87</v>
      </c>
      <c r="B61" s="32">
        <v>43453</v>
      </c>
      <c r="C61" s="33" t="s">
        <v>32</v>
      </c>
      <c r="D61" s="34"/>
      <c r="E61" s="35">
        <v>8</v>
      </c>
      <c r="F61" s="35">
        <v>41</v>
      </c>
      <c r="G61" s="43" t="s">
        <v>5</v>
      </c>
      <c r="H61" s="60" t="s">
        <v>40</v>
      </c>
      <c r="I61" s="61"/>
      <c r="J61" s="35">
        <v>0</v>
      </c>
      <c r="K61" s="35">
        <v>17</v>
      </c>
      <c r="L61" s="11" t="str">
        <f t="shared" si="14"/>
        <v>W</v>
      </c>
      <c r="M61" s="11">
        <f t="shared" si="15"/>
        <v>24</v>
      </c>
      <c r="N61" s="11" t="str">
        <f t="shared" si="13"/>
        <v>L</v>
      </c>
      <c r="O61" s="11">
        <f t="shared" si="16"/>
        <v>-24</v>
      </c>
      <c r="P61" s="12"/>
      <c r="R61" s="12"/>
      <c r="S61" s="12"/>
      <c r="T61" s="12"/>
    </row>
    <row r="62" spans="1:20" hidden="1" x14ac:dyDescent="0.2">
      <c r="A62" s="5" t="s">
        <v>75</v>
      </c>
      <c r="E62" s="2"/>
      <c r="F62" s="2"/>
      <c r="G62" s="2"/>
      <c r="H62" s="2"/>
      <c r="I62" s="2"/>
      <c r="L62" s="11" t="str">
        <f>IF(E62=" "," ",IF(E62&lt;4,"L",IF(E62=4,"D","W")))</f>
        <v>L</v>
      </c>
      <c r="M62" s="11">
        <f>F62-K62</f>
        <v>0</v>
      </c>
      <c r="N62" s="11" t="str">
        <f>IF(J62=" "," ",IF(J62&lt;4,"L",IF(J62=4,"D","W")))</f>
        <v>L</v>
      </c>
      <c r="O62" s="11">
        <f>K62-F62</f>
        <v>0</v>
      </c>
      <c r="Q62" s="7"/>
      <c r="R62" s="7"/>
      <c r="S62" s="7"/>
    </row>
    <row r="63" spans="1:20" ht="12.75" hidden="1" customHeight="1" x14ac:dyDescent="0.2">
      <c r="A63" s="5" t="s">
        <v>97</v>
      </c>
      <c r="B63" s="32">
        <v>43468</v>
      </c>
      <c r="C63" s="33" t="s">
        <v>33</v>
      </c>
      <c r="D63" s="34"/>
      <c r="E63" s="35">
        <v>2</v>
      </c>
      <c r="F63" s="35">
        <v>20</v>
      </c>
      <c r="G63" s="43" t="s">
        <v>5</v>
      </c>
      <c r="H63" s="60" t="s">
        <v>17</v>
      </c>
      <c r="I63" s="61"/>
      <c r="J63" s="35">
        <v>6</v>
      </c>
      <c r="K63" s="35">
        <v>22</v>
      </c>
      <c r="L63" s="11" t="str">
        <f t="shared" ref="L63:L84" si="17">IF(E63=" "," ",IF(E63&lt;4,"L",IF(E63=4,"D","W")))</f>
        <v>L</v>
      </c>
      <c r="M63" s="11">
        <f t="shared" ref="M63:M84" si="18">F63-K63</f>
        <v>-2</v>
      </c>
      <c r="N63" s="11" t="str">
        <f>IF(J63=" "," ",IF(J63&lt;4,"L",IF(J63=4,"D","W")))</f>
        <v>W</v>
      </c>
      <c r="O63" s="11">
        <f t="shared" ref="O63:O84" si="19">K63-F63</f>
        <v>2</v>
      </c>
      <c r="P63" s="12"/>
      <c r="R63" s="12"/>
      <c r="S63" s="12"/>
      <c r="T63" s="12"/>
    </row>
    <row r="64" spans="1:20" hidden="1" x14ac:dyDescent="0.2">
      <c r="A64" s="5" t="s">
        <v>75</v>
      </c>
      <c r="E64" s="2"/>
      <c r="F64" s="2"/>
      <c r="G64" s="2"/>
      <c r="H64" s="2"/>
      <c r="I64" s="2"/>
      <c r="L64" s="11" t="str">
        <f t="shared" si="17"/>
        <v>L</v>
      </c>
      <c r="M64" s="11">
        <f t="shared" si="18"/>
        <v>0</v>
      </c>
      <c r="N64" s="11" t="str">
        <f>IF(J64=" "," ",IF(J64&lt;4,"L",IF(J64=4,"D","W")))</f>
        <v>L</v>
      </c>
      <c r="O64" s="11">
        <f t="shared" si="19"/>
        <v>0</v>
      </c>
      <c r="Q64" s="7"/>
      <c r="R64" s="7"/>
      <c r="S64" s="7"/>
    </row>
    <row r="65" spans="1:19" x14ac:dyDescent="0.2">
      <c r="A65" s="5" t="s">
        <v>99</v>
      </c>
      <c r="B65" s="32">
        <v>43479</v>
      </c>
      <c r="C65" s="33" t="s">
        <v>40</v>
      </c>
      <c r="D65" s="34"/>
      <c r="E65" s="35"/>
      <c r="F65" s="35"/>
      <c r="G65" s="43" t="s">
        <v>5</v>
      </c>
      <c r="H65" s="60" t="s">
        <v>32</v>
      </c>
      <c r="I65" s="61"/>
      <c r="J65" s="35"/>
      <c r="K65" s="35"/>
      <c r="L65" s="11" t="str">
        <f t="shared" si="17"/>
        <v>L</v>
      </c>
      <c r="M65" s="11">
        <f t="shared" si="18"/>
        <v>0</v>
      </c>
      <c r="N65" s="11" t="str">
        <f t="shared" ref="N65:N76" si="20">IF(J65=" "," ",IF(J65&lt;4,"L",IF(J65=4,"D","W")))</f>
        <v>L</v>
      </c>
      <c r="O65" s="11">
        <f t="shared" si="19"/>
        <v>0</v>
      </c>
      <c r="Q65" s="7"/>
      <c r="R65" s="7"/>
      <c r="S65" s="7"/>
    </row>
    <row r="66" spans="1:19" x14ac:dyDescent="0.2">
      <c r="A66" s="5" t="s">
        <v>99</v>
      </c>
      <c r="B66" s="32">
        <v>43482</v>
      </c>
      <c r="C66" s="33" t="s">
        <v>29</v>
      </c>
      <c r="D66" s="34"/>
      <c r="E66" s="35"/>
      <c r="F66" s="35"/>
      <c r="G66" s="43" t="s">
        <v>5</v>
      </c>
      <c r="H66" s="60" t="s">
        <v>37</v>
      </c>
      <c r="I66" s="63"/>
      <c r="J66" s="35"/>
      <c r="K66" s="35"/>
      <c r="L66" s="11" t="str">
        <f t="shared" si="17"/>
        <v>L</v>
      </c>
      <c r="M66" s="11">
        <f t="shared" si="18"/>
        <v>0</v>
      </c>
      <c r="N66" s="11" t="str">
        <f t="shared" si="20"/>
        <v>L</v>
      </c>
      <c r="O66" s="11">
        <f t="shared" si="19"/>
        <v>0</v>
      </c>
      <c r="P66" s="7"/>
      <c r="Q66" s="7"/>
      <c r="R66" s="7"/>
      <c r="S66" s="7"/>
    </row>
    <row r="67" spans="1:19" x14ac:dyDescent="0.2">
      <c r="A67" s="5" t="s">
        <v>99</v>
      </c>
      <c r="B67" s="32">
        <v>43482</v>
      </c>
      <c r="C67" s="33" t="s">
        <v>17</v>
      </c>
      <c r="D67" s="34"/>
      <c r="E67" s="35"/>
      <c r="F67" s="35"/>
      <c r="G67" s="43" t="s">
        <v>5</v>
      </c>
      <c r="H67" s="60" t="s">
        <v>31</v>
      </c>
      <c r="I67" s="61"/>
      <c r="J67" s="35"/>
      <c r="K67" s="35"/>
      <c r="L67" s="11" t="str">
        <f t="shared" si="17"/>
        <v>L</v>
      </c>
      <c r="M67" s="11">
        <f t="shared" si="18"/>
        <v>0</v>
      </c>
      <c r="N67" s="11" t="str">
        <f t="shared" si="20"/>
        <v>L</v>
      </c>
      <c r="O67" s="11">
        <f t="shared" si="19"/>
        <v>0</v>
      </c>
      <c r="P67" s="7"/>
      <c r="Q67" s="7"/>
      <c r="R67" s="7"/>
      <c r="S67" s="7"/>
    </row>
    <row r="68" spans="1:19" x14ac:dyDescent="0.2">
      <c r="A68" s="5" t="s">
        <v>99</v>
      </c>
      <c r="B68" s="32">
        <v>43482</v>
      </c>
      <c r="C68" s="33" t="s">
        <v>30</v>
      </c>
      <c r="D68" s="34"/>
      <c r="E68" s="35"/>
      <c r="F68" s="35"/>
      <c r="G68" s="43" t="s">
        <v>5</v>
      </c>
      <c r="H68" s="60" t="s">
        <v>33</v>
      </c>
      <c r="I68" s="61"/>
      <c r="J68" s="35"/>
      <c r="K68" s="35"/>
      <c r="L68" s="11" t="str">
        <f t="shared" si="17"/>
        <v>L</v>
      </c>
      <c r="M68" s="11">
        <f t="shared" si="18"/>
        <v>0</v>
      </c>
      <c r="N68" s="11" t="str">
        <f t="shared" si="20"/>
        <v>L</v>
      </c>
      <c r="O68" s="11">
        <f t="shared" si="19"/>
        <v>0</v>
      </c>
      <c r="P68" s="7"/>
      <c r="Q68" s="7"/>
      <c r="R68" s="7"/>
      <c r="S68" s="7"/>
    </row>
    <row r="69" spans="1:19" hidden="1" x14ac:dyDescent="0.2">
      <c r="A69" s="5" t="s">
        <v>75</v>
      </c>
      <c r="E69" s="2"/>
      <c r="F69" s="2"/>
      <c r="G69" s="2"/>
      <c r="H69" s="2"/>
      <c r="I69" s="2"/>
      <c r="L69" s="11" t="str">
        <f>IF(E69=" "," ",IF(E69&lt;4,"L",IF(E69=4,"D","W")))</f>
        <v>L</v>
      </c>
      <c r="M69" s="11">
        <f>F69-K69</f>
        <v>0</v>
      </c>
      <c r="N69" s="11" t="str">
        <f t="shared" si="20"/>
        <v>L</v>
      </c>
      <c r="O69" s="11">
        <f>K69-F69</f>
        <v>0</v>
      </c>
      <c r="Q69" s="7"/>
      <c r="R69" s="7"/>
      <c r="S69" s="7"/>
    </row>
    <row r="70" spans="1:19" hidden="1" x14ac:dyDescent="0.2">
      <c r="A70" s="5" t="s">
        <v>100</v>
      </c>
      <c r="B70" s="32">
        <v>43486</v>
      </c>
      <c r="C70" s="33" t="s">
        <v>37</v>
      </c>
      <c r="D70" s="34"/>
      <c r="E70" s="35"/>
      <c r="F70" s="35"/>
      <c r="G70" s="43" t="s">
        <v>5</v>
      </c>
      <c r="H70" s="60" t="s">
        <v>17</v>
      </c>
      <c r="I70" s="61"/>
      <c r="J70" s="35"/>
      <c r="K70" s="35"/>
      <c r="L70" s="11" t="str">
        <f t="shared" si="17"/>
        <v>L</v>
      </c>
      <c r="M70" s="11">
        <f t="shared" si="18"/>
        <v>0</v>
      </c>
      <c r="N70" s="11" t="str">
        <f t="shared" si="20"/>
        <v>L</v>
      </c>
      <c r="O70" s="11">
        <f t="shared" si="19"/>
        <v>0</v>
      </c>
      <c r="P70" s="7"/>
      <c r="Q70" s="7"/>
      <c r="R70" s="7"/>
      <c r="S70" s="7"/>
    </row>
    <row r="71" spans="1:19" hidden="1" x14ac:dyDescent="0.2">
      <c r="A71" s="5" t="s">
        <v>100</v>
      </c>
      <c r="B71" s="32">
        <v>43487</v>
      </c>
      <c r="C71" s="33" t="s">
        <v>34</v>
      </c>
      <c r="D71" s="34"/>
      <c r="E71" s="35"/>
      <c r="F71" s="35"/>
      <c r="G71" s="43" t="s">
        <v>5</v>
      </c>
      <c r="H71" s="60" t="s">
        <v>29</v>
      </c>
      <c r="I71" s="61"/>
      <c r="J71" s="35"/>
      <c r="K71" s="35"/>
      <c r="L71" s="11" t="str">
        <f t="shared" si="17"/>
        <v>L</v>
      </c>
      <c r="M71" s="11">
        <f t="shared" si="18"/>
        <v>0</v>
      </c>
      <c r="N71" s="11" t="str">
        <f t="shared" si="20"/>
        <v>L</v>
      </c>
      <c r="O71" s="11">
        <f t="shared" si="19"/>
        <v>0</v>
      </c>
      <c r="P71" s="7"/>
      <c r="Q71" s="7"/>
      <c r="R71" s="7"/>
      <c r="S71" s="7"/>
    </row>
    <row r="72" spans="1:19" hidden="1" x14ac:dyDescent="0.2">
      <c r="A72" s="5" t="s">
        <v>100</v>
      </c>
      <c r="B72" s="32">
        <v>43488</v>
      </c>
      <c r="C72" s="33" t="s">
        <v>31</v>
      </c>
      <c r="D72" s="34"/>
      <c r="E72" s="35"/>
      <c r="F72" s="35"/>
      <c r="G72" s="43" t="s">
        <v>5</v>
      </c>
      <c r="H72" s="60" t="s">
        <v>30</v>
      </c>
      <c r="I72" s="61"/>
      <c r="J72" s="35"/>
      <c r="K72" s="35"/>
      <c r="L72" s="11" t="str">
        <f t="shared" si="17"/>
        <v>L</v>
      </c>
      <c r="M72" s="11">
        <f t="shared" si="18"/>
        <v>0</v>
      </c>
      <c r="N72" s="11" t="str">
        <f>IF(J72=" "," ",IF(J72&lt;4,"L",IF(J72=4,"D","W")))</f>
        <v>L</v>
      </c>
      <c r="O72" s="11">
        <f t="shared" si="19"/>
        <v>0</v>
      </c>
      <c r="P72" s="7"/>
      <c r="Q72" s="7"/>
      <c r="R72" s="7"/>
      <c r="S72" s="7"/>
    </row>
    <row r="73" spans="1:19" hidden="1" x14ac:dyDescent="0.2">
      <c r="A73" s="5" t="s">
        <v>100</v>
      </c>
      <c r="B73" s="32">
        <v>43489</v>
      </c>
      <c r="C73" s="33" t="s">
        <v>33</v>
      </c>
      <c r="D73" s="34"/>
      <c r="E73" s="35"/>
      <c r="F73" s="35"/>
      <c r="G73" s="43" t="s">
        <v>5</v>
      </c>
      <c r="H73" s="60" t="s">
        <v>40</v>
      </c>
      <c r="I73" s="61"/>
      <c r="J73" s="35"/>
      <c r="K73" s="35"/>
      <c r="L73" s="11" t="str">
        <f t="shared" si="17"/>
        <v>L</v>
      </c>
      <c r="M73" s="11">
        <f t="shared" si="18"/>
        <v>0</v>
      </c>
      <c r="N73" s="11" t="str">
        <f t="shared" si="20"/>
        <v>L</v>
      </c>
      <c r="O73" s="11">
        <f t="shared" si="19"/>
        <v>0</v>
      </c>
      <c r="P73" s="7"/>
      <c r="Q73" s="7"/>
      <c r="R73" s="7"/>
      <c r="S73" s="7"/>
    </row>
    <row r="74" spans="1:19" hidden="1" x14ac:dyDescent="0.2">
      <c r="A74" s="5" t="s">
        <v>75</v>
      </c>
      <c r="E74" s="2"/>
      <c r="F74" s="2"/>
      <c r="G74" s="2"/>
      <c r="H74" s="2"/>
      <c r="I74" s="2"/>
      <c r="L74" s="11" t="str">
        <f>IF(E74=" "," ",IF(E74&lt;4,"L",IF(E74=4,"D","W")))</f>
        <v>L</v>
      </c>
      <c r="M74" s="11">
        <f>F74-K74</f>
        <v>0</v>
      </c>
      <c r="N74" s="11" t="str">
        <f>IF(J74=" "," ",IF(J74&lt;4,"L",IF(J74=4,"D","W")))</f>
        <v>L</v>
      </c>
      <c r="O74" s="11">
        <f>K74-F74</f>
        <v>0</v>
      </c>
      <c r="Q74" s="7"/>
      <c r="R74" s="7"/>
      <c r="S74" s="7"/>
    </row>
    <row r="75" spans="1:19" hidden="1" x14ac:dyDescent="0.2">
      <c r="A75" s="5" t="s">
        <v>101</v>
      </c>
      <c r="B75" s="32">
        <v>43493</v>
      </c>
      <c r="C75" s="33" t="s">
        <v>40</v>
      </c>
      <c r="D75" s="34"/>
      <c r="E75" s="35"/>
      <c r="F75" s="35"/>
      <c r="G75" s="43" t="s">
        <v>5</v>
      </c>
      <c r="H75" s="60" t="s">
        <v>31</v>
      </c>
      <c r="I75" s="61"/>
      <c r="J75" s="35"/>
      <c r="K75" s="35"/>
      <c r="L75" s="11" t="str">
        <f t="shared" si="17"/>
        <v>L</v>
      </c>
      <c r="M75" s="11">
        <f t="shared" si="18"/>
        <v>0</v>
      </c>
      <c r="N75" s="11" t="str">
        <f t="shared" si="20"/>
        <v>L</v>
      </c>
      <c r="O75" s="11">
        <f t="shared" si="19"/>
        <v>0</v>
      </c>
      <c r="P75" s="7"/>
      <c r="Q75" s="7"/>
      <c r="R75" s="7"/>
      <c r="S75" s="7"/>
    </row>
    <row r="76" spans="1:19" hidden="1" x14ac:dyDescent="0.2">
      <c r="A76" s="5" t="s">
        <v>101</v>
      </c>
      <c r="B76" s="32">
        <v>43496</v>
      </c>
      <c r="C76" s="33" t="s">
        <v>17</v>
      </c>
      <c r="D76" s="34"/>
      <c r="E76" s="35"/>
      <c r="F76" s="35"/>
      <c r="G76" s="43" t="s">
        <v>5</v>
      </c>
      <c r="H76" s="60" t="s">
        <v>34</v>
      </c>
      <c r="I76" s="61"/>
      <c r="J76" s="35"/>
      <c r="K76" s="35"/>
      <c r="L76" s="11" t="str">
        <f t="shared" si="17"/>
        <v>L</v>
      </c>
      <c r="M76" s="11">
        <f t="shared" si="18"/>
        <v>0</v>
      </c>
      <c r="N76" s="11" t="str">
        <f t="shared" si="20"/>
        <v>L</v>
      </c>
      <c r="O76" s="11">
        <f t="shared" si="19"/>
        <v>0</v>
      </c>
      <c r="P76" s="7"/>
      <c r="Q76" s="7"/>
      <c r="R76" s="7"/>
      <c r="S76" s="7"/>
    </row>
    <row r="77" spans="1:19" hidden="1" x14ac:dyDescent="0.2">
      <c r="A77" s="5" t="s">
        <v>101</v>
      </c>
      <c r="B77" s="32">
        <v>43496</v>
      </c>
      <c r="C77" s="33" t="s">
        <v>33</v>
      </c>
      <c r="D77" s="34"/>
      <c r="E77" s="35"/>
      <c r="F77" s="35"/>
      <c r="G77" s="43" t="s">
        <v>5</v>
      </c>
      <c r="H77" s="60" t="s">
        <v>32</v>
      </c>
      <c r="I77" s="61"/>
      <c r="J77" s="35"/>
      <c r="K77" s="35"/>
      <c r="L77" s="11" t="str">
        <f t="shared" si="17"/>
        <v>L</v>
      </c>
      <c r="M77" s="11">
        <f t="shared" si="18"/>
        <v>0</v>
      </c>
      <c r="N77" s="11" t="str">
        <f t="shared" ref="N77:N84" si="21">IF(J77=" "," ",IF(J77&lt;4,"L",IF(J77=4,"D","W")))</f>
        <v>L</v>
      </c>
      <c r="O77" s="11">
        <f t="shared" si="19"/>
        <v>0</v>
      </c>
      <c r="P77" s="7"/>
      <c r="Q77" s="7"/>
      <c r="R77" s="7"/>
      <c r="S77" s="7"/>
    </row>
    <row r="78" spans="1:19" hidden="1" x14ac:dyDescent="0.2">
      <c r="A78" s="5" t="s">
        <v>101</v>
      </c>
      <c r="B78" s="32">
        <v>43496</v>
      </c>
      <c r="C78" s="33" t="s">
        <v>30</v>
      </c>
      <c r="D78" s="34"/>
      <c r="E78" s="35"/>
      <c r="F78" s="35"/>
      <c r="G78" s="43" t="s">
        <v>5</v>
      </c>
      <c r="H78" s="60" t="s">
        <v>37</v>
      </c>
      <c r="I78" s="61"/>
      <c r="J78" s="35"/>
      <c r="K78" s="35"/>
      <c r="L78" s="11" t="str">
        <f t="shared" si="17"/>
        <v>L</v>
      </c>
      <c r="M78" s="11">
        <f t="shared" si="18"/>
        <v>0</v>
      </c>
      <c r="N78" s="11" t="str">
        <f t="shared" si="21"/>
        <v>L</v>
      </c>
      <c r="O78" s="11">
        <f t="shared" si="19"/>
        <v>0</v>
      </c>
      <c r="P78" s="7"/>
      <c r="Q78" s="7"/>
      <c r="R78" s="7"/>
      <c r="S78" s="7"/>
    </row>
    <row r="79" spans="1:19" hidden="1" x14ac:dyDescent="0.2">
      <c r="A79" s="5" t="s">
        <v>75</v>
      </c>
      <c r="L79" s="11" t="str">
        <f>IF(E79=" "," ",IF(E79&lt;4,"L",IF(E79=4,"D","W")))</f>
        <v>L</v>
      </c>
      <c r="M79" s="11">
        <f>F79-K79</f>
        <v>0</v>
      </c>
      <c r="N79" s="11" t="str">
        <f t="shared" si="21"/>
        <v>L</v>
      </c>
      <c r="O79" s="11">
        <f>K79-F79</f>
        <v>0</v>
      </c>
      <c r="P79" s="7"/>
      <c r="Q79" s="7"/>
      <c r="R79" s="7"/>
      <c r="S79" s="7"/>
    </row>
    <row r="80" spans="1:19" hidden="1" x14ac:dyDescent="0.2">
      <c r="A80" s="5" t="s">
        <v>103</v>
      </c>
      <c r="B80" s="32">
        <v>43507</v>
      </c>
      <c r="C80" s="33" t="s">
        <v>37</v>
      </c>
      <c r="D80" s="34"/>
      <c r="E80" s="35"/>
      <c r="F80" s="35"/>
      <c r="G80" s="43" t="s">
        <v>5</v>
      </c>
      <c r="H80" s="60" t="s">
        <v>40</v>
      </c>
      <c r="I80" s="61"/>
      <c r="J80" s="35"/>
      <c r="K80" s="35"/>
      <c r="L80" s="11" t="str">
        <f t="shared" si="17"/>
        <v>L</v>
      </c>
      <c r="M80" s="11">
        <f t="shared" si="18"/>
        <v>0</v>
      </c>
      <c r="N80" s="11" t="str">
        <f t="shared" si="21"/>
        <v>L</v>
      </c>
      <c r="O80" s="11">
        <f t="shared" si="19"/>
        <v>0</v>
      </c>
      <c r="P80" s="7"/>
      <c r="Q80" s="7"/>
      <c r="R80" s="7"/>
      <c r="S80" s="7"/>
    </row>
    <row r="81" spans="1:19" hidden="1" x14ac:dyDescent="0.2">
      <c r="A81" s="5" t="s">
        <v>103</v>
      </c>
      <c r="B81" s="32">
        <v>43508</v>
      </c>
      <c r="C81" s="33" t="s">
        <v>34</v>
      </c>
      <c r="D81" s="34"/>
      <c r="E81" s="35"/>
      <c r="F81" s="35"/>
      <c r="G81" s="43" t="s">
        <v>5</v>
      </c>
      <c r="H81" s="60" t="s">
        <v>30</v>
      </c>
      <c r="I81" s="61"/>
      <c r="J81" s="35"/>
      <c r="K81" s="35"/>
      <c r="L81" s="11" t="str">
        <f>IF(E81=" "," ",IF(E81&lt;4,"L",IF(E81=4,"D","W")))</f>
        <v>L</v>
      </c>
      <c r="M81" s="11">
        <f>F81-K81</f>
        <v>0</v>
      </c>
      <c r="N81" s="11" t="str">
        <f t="shared" si="21"/>
        <v>L</v>
      </c>
      <c r="O81" s="11">
        <f>K81-F81</f>
        <v>0</v>
      </c>
      <c r="P81" s="7"/>
      <c r="Q81" s="7"/>
      <c r="R81" s="7"/>
      <c r="S81" s="7"/>
    </row>
    <row r="82" spans="1:19" hidden="1" x14ac:dyDescent="0.2">
      <c r="A82" s="5" t="s">
        <v>103</v>
      </c>
      <c r="B82" s="32">
        <v>43509</v>
      </c>
      <c r="C82" s="33" t="s">
        <v>31</v>
      </c>
      <c r="D82" s="34"/>
      <c r="E82" s="35"/>
      <c r="F82" s="35"/>
      <c r="G82" s="43" t="s">
        <v>5</v>
      </c>
      <c r="H82" s="60" t="s">
        <v>33</v>
      </c>
      <c r="I82" s="61"/>
      <c r="J82" s="35"/>
      <c r="K82" s="35"/>
      <c r="L82" s="11" t="str">
        <f t="shared" si="17"/>
        <v>L</v>
      </c>
      <c r="M82" s="11">
        <f t="shared" si="18"/>
        <v>0</v>
      </c>
      <c r="N82" s="11" t="str">
        <f t="shared" si="21"/>
        <v>L</v>
      </c>
      <c r="O82" s="11">
        <f t="shared" si="19"/>
        <v>0</v>
      </c>
      <c r="P82" s="7"/>
      <c r="Q82" s="7"/>
      <c r="R82" s="7"/>
      <c r="S82" s="7"/>
    </row>
    <row r="83" spans="1:19" hidden="1" x14ac:dyDescent="0.2">
      <c r="A83" s="5" t="s">
        <v>103</v>
      </c>
      <c r="B83" s="32">
        <v>43509</v>
      </c>
      <c r="C83" s="33" t="s">
        <v>32</v>
      </c>
      <c r="D83" s="34"/>
      <c r="E83" s="35"/>
      <c r="F83" s="35"/>
      <c r="G83" s="43" t="s">
        <v>5</v>
      </c>
      <c r="H83" s="60" t="s">
        <v>29</v>
      </c>
      <c r="I83" s="61"/>
      <c r="J83" s="35"/>
      <c r="K83" s="35"/>
      <c r="L83" s="11" t="str">
        <f t="shared" si="17"/>
        <v>L</v>
      </c>
      <c r="M83" s="11">
        <f t="shared" si="18"/>
        <v>0</v>
      </c>
      <c r="N83" s="11" t="str">
        <f t="shared" si="21"/>
        <v>L</v>
      </c>
      <c r="O83" s="11">
        <f t="shared" si="19"/>
        <v>0</v>
      </c>
      <c r="P83" s="7"/>
      <c r="Q83" s="7"/>
      <c r="R83" s="7"/>
      <c r="S83" s="7"/>
    </row>
    <row r="84" spans="1:19" hidden="1" x14ac:dyDescent="0.2">
      <c r="A84" s="5" t="s">
        <v>75</v>
      </c>
      <c r="L84" s="11" t="str">
        <f t="shared" si="17"/>
        <v>L</v>
      </c>
      <c r="M84" s="11">
        <f t="shared" si="18"/>
        <v>0</v>
      </c>
      <c r="N84" s="11" t="str">
        <f t="shared" si="21"/>
        <v>L</v>
      </c>
      <c r="O84" s="11">
        <f t="shared" si="19"/>
        <v>0</v>
      </c>
      <c r="P84" s="7"/>
      <c r="Q84" s="7"/>
      <c r="R84" s="7"/>
      <c r="S84" s="7"/>
    </row>
    <row r="85" spans="1:19" hidden="1" x14ac:dyDescent="0.2">
      <c r="A85" s="5" t="s">
        <v>104</v>
      </c>
      <c r="B85" s="32">
        <v>43514</v>
      </c>
      <c r="C85" s="33" t="s">
        <v>40</v>
      </c>
      <c r="D85" s="34"/>
      <c r="E85" s="35"/>
      <c r="F85" s="35"/>
      <c r="G85" s="43" t="s">
        <v>5</v>
      </c>
      <c r="H85" s="60" t="s">
        <v>34</v>
      </c>
      <c r="I85" s="61"/>
      <c r="J85" s="35"/>
      <c r="K85" s="35"/>
      <c r="L85" s="11" t="str">
        <f t="shared" ref="L85:L93" si="22">IF(E85=" "," ",IF(E85&lt;4,"L",IF(E85=4,"D","W")))</f>
        <v>L</v>
      </c>
      <c r="M85" s="11">
        <f t="shared" ref="M85:M97" si="23">F85-K85</f>
        <v>0</v>
      </c>
      <c r="N85" s="11" t="str">
        <f t="shared" ref="N85:N93" si="24">IF(J85=" "," ",IF(J85&lt;4,"L",IF(J85=4,"D","W")))</f>
        <v>L</v>
      </c>
      <c r="O85" s="11">
        <f t="shared" ref="O85:O97" si="25">K85-F85</f>
        <v>0</v>
      </c>
      <c r="P85" s="7"/>
      <c r="Q85" s="7"/>
      <c r="R85" s="7"/>
      <c r="S85" s="7"/>
    </row>
    <row r="86" spans="1:19" hidden="1" x14ac:dyDescent="0.2">
      <c r="A86" s="5" t="s">
        <v>104</v>
      </c>
      <c r="B86" s="32">
        <v>43516</v>
      </c>
      <c r="C86" s="33" t="s">
        <v>31</v>
      </c>
      <c r="D86" s="34"/>
      <c r="E86" s="35"/>
      <c r="F86" s="35"/>
      <c r="G86" s="43" t="s">
        <v>5</v>
      </c>
      <c r="H86" s="60" t="s">
        <v>32</v>
      </c>
      <c r="I86" s="61"/>
      <c r="J86" s="35"/>
      <c r="K86" s="35"/>
      <c r="L86" s="11" t="str">
        <f t="shared" si="22"/>
        <v>L</v>
      </c>
      <c r="M86" s="11">
        <f t="shared" si="23"/>
        <v>0</v>
      </c>
      <c r="N86" s="11" t="str">
        <f t="shared" si="24"/>
        <v>L</v>
      </c>
      <c r="O86" s="11">
        <f t="shared" si="25"/>
        <v>0</v>
      </c>
      <c r="P86" s="7"/>
      <c r="Q86" s="7"/>
      <c r="R86" s="7"/>
      <c r="S86" s="7"/>
    </row>
    <row r="87" spans="1:19" hidden="1" x14ac:dyDescent="0.2">
      <c r="A87" s="5" t="s">
        <v>104</v>
      </c>
      <c r="B87" s="32">
        <v>43517</v>
      </c>
      <c r="C87" s="33" t="s">
        <v>17</v>
      </c>
      <c r="D87" s="34"/>
      <c r="E87" s="35"/>
      <c r="F87" s="35"/>
      <c r="G87" s="43" t="s">
        <v>5</v>
      </c>
      <c r="H87" s="60" t="s">
        <v>29</v>
      </c>
      <c r="I87" s="61"/>
      <c r="J87" s="35"/>
      <c r="K87" s="35"/>
      <c r="L87" s="11" t="str">
        <f t="shared" si="22"/>
        <v>L</v>
      </c>
      <c r="M87" s="11">
        <f t="shared" si="23"/>
        <v>0</v>
      </c>
      <c r="N87" s="11" t="str">
        <f t="shared" si="24"/>
        <v>L</v>
      </c>
      <c r="O87" s="11">
        <f t="shared" si="25"/>
        <v>0</v>
      </c>
      <c r="P87" s="7"/>
      <c r="Q87" s="7"/>
      <c r="R87" s="7"/>
      <c r="S87" s="7"/>
    </row>
    <row r="88" spans="1:19" hidden="1" x14ac:dyDescent="0.2">
      <c r="A88" s="5" t="s">
        <v>104</v>
      </c>
      <c r="B88" s="32">
        <v>43517</v>
      </c>
      <c r="C88" s="33" t="s">
        <v>33</v>
      </c>
      <c r="D88" s="34"/>
      <c r="E88" s="35"/>
      <c r="F88" s="35"/>
      <c r="G88" s="43" t="s">
        <v>5</v>
      </c>
      <c r="H88" s="60" t="s">
        <v>37</v>
      </c>
      <c r="I88" s="61"/>
      <c r="J88" s="35"/>
      <c r="K88" s="35"/>
      <c r="L88" s="11" t="str">
        <f t="shared" si="22"/>
        <v>L</v>
      </c>
      <c r="M88" s="11">
        <f t="shared" si="23"/>
        <v>0</v>
      </c>
      <c r="N88" s="11" t="str">
        <f t="shared" si="24"/>
        <v>L</v>
      </c>
      <c r="O88" s="11">
        <f t="shared" si="25"/>
        <v>0</v>
      </c>
      <c r="P88" s="7"/>
      <c r="Q88" s="7"/>
      <c r="R88" s="7"/>
      <c r="S88" s="7"/>
    </row>
    <row r="89" spans="1:19" hidden="1" x14ac:dyDescent="0.2">
      <c r="A89" s="5" t="s">
        <v>75</v>
      </c>
      <c r="L89" s="11" t="str">
        <f t="shared" si="22"/>
        <v>L</v>
      </c>
      <c r="M89" s="11">
        <f t="shared" si="23"/>
        <v>0</v>
      </c>
      <c r="N89" s="11" t="str">
        <f t="shared" si="24"/>
        <v>L</v>
      </c>
      <c r="O89" s="11">
        <f t="shared" si="25"/>
        <v>0</v>
      </c>
      <c r="P89" s="7"/>
      <c r="Q89" s="7"/>
      <c r="R89" s="7"/>
      <c r="S89" s="7"/>
    </row>
    <row r="90" spans="1:19" hidden="1" x14ac:dyDescent="0.2">
      <c r="A90" s="5" t="s">
        <v>105</v>
      </c>
      <c r="B90" s="32">
        <v>43521</v>
      </c>
      <c r="C90" s="33" t="s">
        <v>37</v>
      </c>
      <c r="D90" s="34"/>
      <c r="E90" s="35"/>
      <c r="F90" s="35"/>
      <c r="G90" s="43" t="s">
        <v>5</v>
      </c>
      <c r="H90" s="60" t="s">
        <v>31</v>
      </c>
      <c r="I90" s="61"/>
      <c r="J90" s="35"/>
      <c r="K90" s="35"/>
      <c r="L90" s="11" t="str">
        <f t="shared" si="22"/>
        <v>L</v>
      </c>
      <c r="M90" s="11">
        <f t="shared" si="23"/>
        <v>0</v>
      </c>
      <c r="N90" s="11" t="str">
        <f t="shared" si="24"/>
        <v>L</v>
      </c>
      <c r="O90" s="11">
        <f t="shared" si="25"/>
        <v>0</v>
      </c>
      <c r="P90" s="7"/>
      <c r="Q90" s="7"/>
      <c r="R90" s="7"/>
      <c r="S90" s="7"/>
    </row>
    <row r="91" spans="1:19" hidden="1" x14ac:dyDescent="0.2">
      <c r="A91" s="5" t="s">
        <v>105</v>
      </c>
      <c r="B91" s="32">
        <v>43522</v>
      </c>
      <c r="C91" s="33" t="s">
        <v>34</v>
      </c>
      <c r="D91" s="34"/>
      <c r="E91" s="35"/>
      <c r="F91" s="35"/>
      <c r="G91" s="43" t="s">
        <v>5</v>
      </c>
      <c r="H91" s="60" t="s">
        <v>33</v>
      </c>
      <c r="I91" s="61"/>
      <c r="J91" s="35"/>
      <c r="K91" s="35"/>
      <c r="L91" s="11" t="str">
        <f t="shared" si="22"/>
        <v>L</v>
      </c>
      <c r="M91" s="11">
        <f t="shared" si="23"/>
        <v>0</v>
      </c>
      <c r="N91" s="11" t="str">
        <f t="shared" si="24"/>
        <v>L</v>
      </c>
      <c r="O91" s="11">
        <f t="shared" si="25"/>
        <v>0</v>
      </c>
      <c r="P91" s="7"/>
      <c r="Q91" s="7"/>
      <c r="R91" s="7"/>
      <c r="S91" s="7"/>
    </row>
    <row r="92" spans="1:19" hidden="1" x14ac:dyDescent="0.2">
      <c r="A92" s="5" t="s">
        <v>105</v>
      </c>
      <c r="B92" s="32">
        <v>43523</v>
      </c>
      <c r="C92" s="33" t="s">
        <v>32</v>
      </c>
      <c r="D92" s="34"/>
      <c r="E92" s="35"/>
      <c r="F92" s="35"/>
      <c r="G92" s="43" t="s">
        <v>5</v>
      </c>
      <c r="H92" s="60" t="s">
        <v>17</v>
      </c>
      <c r="I92" s="61"/>
      <c r="J92" s="35"/>
      <c r="K92" s="35"/>
      <c r="L92" s="11" t="str">
        <f t="shared" si="22"/>
        <v>L</v>
      </c>
      <c r="M92" s="11">
        <f t="shared" si="23"/>
        <v>0</v>
      </c>
      <c r="N92" s="11" t="str">
        <f t="shared" si="24"/>
        <v>L</v>
      </c>
      <c r="O92" s="11">
        <f t="shared" si="25"/>
        <v>0</v>
      </c>
      <c r="P92" s="7"/>
      <c r="Q92" s="7"/>
      <c r="R92" s="7"/>
      <c r="S92" s="7"/>
    </row>
    <row r="93" spans="1:19" hidden="1" x14ac:dyDescent="0.2">
      <c r="A93" s="5" t="s">
        <v>105</v>
      </c>
      <c r="B93" s="32">
        <v>43524</v>
      </c>
      <c r="C93" s="33" t="s">
        <v>29</v>
      </c>
      <c r="D93" s="34"/>
      <c r="E93" s="35"/>
      <c r="F93" s="35"/>
      <c r="G93" s="43" t="s">
        <v>5</v>
      </c>
      <c r="H93" s="60" t="s">
        <v>30</v>
      </c>
      <c r="I93" s="61"/>
      <c r="J93" s="35"/>
      <c r="K93" s="35"/>
      <c r="L93" s="11" t="str">
        <f t="shared" si="22"/>
        <v>L</v>
      </c>
      <c r="M93" s="11">
        <f t="shared" si="23"/>
        <v>0</v>
      </c>
      <c r="N93" s="11" t="str">
        <f t="shared" si="24"/>
        <v>L</v>
      </c>
      <c r="O93" s="11">
        <f t="shared" si="25"/>
        <v>0</v>
      </c>
      <c r="P93" s="7"/>
      <c r="Q93" s="7"/>
      <c r="R93" s="7"/>
      <c r="S93" s="7"/>
    </row>
    <row r="94" spans="1:19" hidden="1" x14ac:dyDescent="0.2">
      <c r="A94" s="5" t="s">
        <v>75</v>
      </c>
      <c r="L94" s="11" t="str">
        <f>IF(E94=" "," ",IF(E94&lt;4,"L",IF(E94=4,"D","W")))</f>
        <v>L</v>
      </c>
      <c r="M94" s="11">
        <f>F94-K94</f>
        <v>0</v>
      </c>
      <c r="N94" s="11" t="str">
        <f>IF(J94=" "," ",IF(J94&lt;4,"L",IF(J94=4,"D","W")))</f>
        <v>L</v>
      </c>
      <c r="O94" s="11">
        <f>K94-F94</f>
        <v>0</v>
      </c>
      <c r="P94" s="7"/>
      <c r="Q94" s="7"/>
      <c r="R94" s="7"/>
      <c r="S94" s="7"/>
    </row>
    <row r="95" spans="1:19" hidden="1" x14ac:dyDescent="0.2">
      <c r="A95" s="5" t="s">
        <v>106</v>
      </c>
      <c r="B95" s="32">
        <v>43528</v>
      </c>
      <c r="C95" s="33" t="s">
        <v>40</v>
      </c>
      <c r="D95" s="34"/>
      <c r="E95" s="35"/>
      <c r="F95" s="35"/>
      <c r="G95" s="43" t="s">
        <v>5</v>
      </c>
      <c r="H95" s="60" t="s">
        <v>29</v>
      </c>
      <c r="I95" s="61"/>
      <c r="J95" s="35"/>
      <c r="K95" s="35"/>
      <c r="L95" s="11" t="s">
        <v>10</v>
      </c>
      <c r="M95" s="11">
        <f>F95-K95</f>
        <v>0</v>
      </c>
      <c r="N95" s="11" t="s">
        <v>10</v>
      </c>
      <c r="O95" s="11">
        <f>K95-F95</f>
        <v>0</v>
      </c>
      <c r="P95" s="7"/>
      <c r="Q95" s="7"/>
      <c r="R95" s="7"/>
      <c r="S95" s="7"/>
    </row>
    <row r="96" spans="1:19" hidden="1" x14ac:dyDescent="0.2">
      <c r="A96" s="5" t="s">
        <v>75</v>
      </c>
      <c r="L96" s="11" t="str">
        <f>IF(E96=" "," ",IF(E96&lt;4,"L",IF(E96=4,"D","W")))</f>
        <v>L</v>
      </c>
      <c r="M96" s="11">
        <f>F96-K96</f>
        <v>0</v>
      </c>
      <c r="N96" s="11" t="str">
        <f>IF(J96=" "," ",IF(J96&lt;4,"L",IF(J96=4,"D","W")))</f>
        <v>L</v>
      </c>
      <c r="O96" s="11">
        <f>K96-F96</f>
        <v>0</v>
      </c>
      <c r="P96" s="7"/>
      <c r="Q96" s="7"/>
      <c r="R96" s="7"/>
      <c r="S96" s="7"/>
    </row>
    <row r="97" spans="1:19" hidden="1" x14ac:dyDescent="0.2">
      <c r="A97" s="5" t="s">
        <v>107</v>
      </c>
      <c r="B97" s="32">
        <v>43535</v>
      </c>
      <c r="C97" s="33" t="s">
        <v>37</v>
      </c>
      <c r="D97" s="34"/>
      <c r="E97" s="35"/>
      <c r="F97" s="35"/>
      <c r="G97" s="43" t="s">
        <v>5</v>
      </c>
      <c r="H97" s="60" t="s">
        <v>32</v>
      </c>
      <c r="I97" s="61"/>
      <c r="J97" s="35"/>
      <c r="K97" s="35"/>
      <c r="L97" s="11" t="s">
        <v>11</v>
      </c>
      <c r="M97" s="11">
        <f t="shared" si="23"/>
        <v>0</v>
      </c>
      <c r="N97" s="11" t="s">
        <v>11</v>
      </c>
      <c r="O97" s="11">
        <f t="shared" si="25"/>
        <v>0</v>
      </c>
      <c r="P97" s="7"/>
      <c r="Q97" s="7"/>
      <c r="R97" s="7"/>
      <c r="S97" s="7"/>
    </row>
    <row r="98" spans="1:19" hidden="1" x14ac:dyDescent="0.2">
      <c r="A98" s="5" t="s">
        <v>107</v>
      </c>
      <c r="B98" s="32">
        <v>43537</v>
      </c>
      <c r="C98" s="33" t="s">
        <v>31</v>
      </c>
      <c r="D98" s="34"/>
      <c r="E98" s="35"/>
      <c r="F98" s="35"/>
      <c r="G98" s="43" t="s">
        <v>5</v>
      </c>
      <c r="H98" s="60" t="s">
        <v>34</v>
      </c>
      <c r="I98" s="61"/>
      <c r="J98" s="35"/>
      <c r="K98" s="35"/>
      <c r="L98" s="11" t="s">
        <v>10</v>
      </c>
      <c r="M98" s="11">
        <f t="shared" ref="M98:M108" si="26">F98-K98</f>
        <v>0</v>
      </c>
      <c r="N98" s="11" t="s">
        <v>10</v>
      </c>
      <c r="O98" s="11">
        <f t="shared" ref="O98:O108" si="27">K98-F98</f>
        <v>0</v>
      </c>
      <c r="P98" s="7"/>
      <c r="Q98" s="7"/>
      <c r="R98" s="7"/>
      <c r="S98" s="7"/>
    </row>
    <row r="99" spans="1:19" hidden="1" x14ac:dyDescent="0.2">
      <c r="A99" s="5" t="s">
        <v>107</v>
      </c>
      <c r="B99" s="32">
        <v>43538</v>
      </c>
      <c r="C99" s="33" t="s">
        <v>30</v>
      </c>
      <c r="D99" s="34"/>
      <c r="E99" s="35"/>
      <c r="F99" s="35"/>
      <c r="G99" s="43" t="s">
        <v>5</v>
      </c>
      <c r="H99" s="60" t="s">
        <v>17</v>
      </c>
      <c r="I99" s="61"/>
      <c r="J99" s="35"/>
      <c r="K99" s="35"/>
      <c r="L99" s="11" t="s">
        <v>10</v>
      </c>
      <c r="M99" s="11">
        <f t="shared" si="26"/>
        <v>0</v>
      </c>
      <c r="N99" s="11" t="s">
        <v>10</v>
      </c>
      <c r="O99" s="11">
        <f t="shared" si="27"/>
        <v>0</v>
      </c>
      <c r="P99" s="7"/>
      <c r="Q99" s="7"/>
      <c r="R99" s="7"/>
      <c r="S99" s="7"/>
    </row>
    <row r="100" spans="1:19" hidden="1" x14ac:dyDescent="0.2">
      <c r="A100" s="5" t="s">
        <v>75</v>
      </c>
      <c r="L100" s="11" t="s">
        <v>10</v>
      </c>
      <c r="M100" s="11">
        <f t="shared" si="26"/>
        <v>0</v>
      </c>
      <c r="N100" s="11" t="s">
        <v>10</v>
      </c>
      <c r="O100" s="11">
        <f t="shared" si="27"/>
        <v>0</v>
      </c>
      <c r="P100" s="7"/>
      <c r="Q100" s="7"/>
      <c r="R100" s="7"/>
      <c r="S100" s="7"/>
    </row>
    <row r="101" spans="1:19" hidden="1" x14ac:dyDescent="0.2">
      <c r="A101" s="5" t="s">
        <v>108</v>
      </c>
      <c r="B101" s="32">
        <v>43543</v>
      </c>
      <c r="C101" s="33" t="s">
        <v>34</v>
      </c>
      <c r="D101" s="34"/>
      <c r="E101" s="35"/>
      <c r="F101" s="35"/>
      <c r="G101" s="43" t="s">
        <v>5</v>
      </c>
      <c r="H101" s="60" t="s">
        <v>37</v>
      </c>
      <c r="I101" s="61"/>
      <c r="J101" s="35"/>
      <c r="K101" s="35"/>
      <c r="L101" s="11" t="s">
        <v>10</v>
      </c>
      <c r="M101" s="11">
        <f t="shared" si="26"/>
        <v>0</v>
      </c>
      <c r="N101" s="11" t="s">
        <v>10</v>
      </c>
      <c r="O101" s="11">
        <f t="shared" si="27"/>
        <v>0</v>
      </c>
      <c r="P101" s="7"/>
      <c r="Q101" s="7"/>
      <c r="R101" s="7"/>
      <c r="S101" s="7"/>
    </row>
    <row r="102" spans="1:19" hidden="1" x14ac:dyDescent="0.2">
      <c r="A102" s="5" t="s">
        <v>108</v>
      </c>
      <c r="B102" s="32">
        <v>43544</v>
      </c>
      <c r="C102" s="33" t="s">
        <v>32</v>
      </c>
      <c r="D102" s="34"/>
      <c r="E102" s="35"/>
      <c r="F102" s="35"/>
      <c r="G102" s="43" t="s">
        <v>5</v>
      </c>
      <c r="H102" s="60" t="s">
        <v>30</v>
      </c>
      <c r="I102" s="61"/>
      <c r="J102" s="35"/>
      <c r="K102" s="35"/>
      <c r="L102" s="11" t="s">
        <v>10</v>
      </c>
      <c r="M102" s="11">
        <f t="shared" si="26"/>
        <v>0</v>
      </c>
      <c r="N102" s="11" t="s">
        <v>10</v>
      </c>
      <c r="O102" s="11">
        <f t="shared" si="27"/>
        <v>0</v>
      </c>
      <c r="P102" s="7"/>
      <c r="Q102" s="7"/>
      <c r="R102" s="7"/>
      <c r="S102" s="7"/>
    </row>
    <row r="103" spans="1:19" hidden="1" x14ac:dyDescent="0.2">
      <c r="A103" s="5" t="s">
        <v>108</v>
      </c>
      <c r="B103" s="32">
        <v>43545</v>
      </c>
      <c r="C103" s="33" t="s">
        <v>29</v>
      </c>
      <c r="D103" s="34"/>
      <c r="E103" s="35"/>
      <c r="F103" s="35"/>
      <c r="G103" s="43" t="s">
        <v>5</v>
      </c>
      <c r="H103" s="60" t="s">
        <v>33</v>
      </c>
      <c r="I103" s="61"/>
      <c r="J103" s="35"/>
      <c r="K103" s="35"/>
      <c r="L103" s="11" t="s">
        <v>10</v>
      </c>
      <c r="M103" s="11">
        <f t="shared" si="26"/>
        <v>0</v>
      </c>
      <c r="N103" s="11" t="s">
        <v>10</v>
      </c>
      <c r="O103" s="11">
        <f t="shared" si="27"/>
        <v>0</v>
      </c>
      <c r="P103" s="7"/>
      <c r="Q103" s="7"/>
      <c r="R103" s="7"/>
      <c r="S103" s="7"/>
    </row>
    <row r="104" spans="1:19" hidden="1" x14ac:dyDescent="0.2">
      <c r="A104" s="5" t="s">
        <v>108</v>
      </c>
      <c r="B104" s="32">
        <v>43545</v>
      </c>
      <c r="C104" s="33" t="s">
        <v>17</v>
      </c>
      <c r="D104" s="34"/>
      <c r="E104" s="35"/>
      <c r="F104" s="35"/>
      <c r="G104" s="43" t="s">
        <v>5</v>
      </c>
      <c r="H104" s="60" t="s">
        <v>40</v>
      </c>
      <c r="I104" s="61"/>
      <c r="J104" s="35"/>
      <c r="K104" s="35"/>
      <c r="L104" s="11" t="s">
        <v>10</v>
      </c>
      <c r="M104" s="11">
        <f t="shared" si="26"/>
        <v>0</v>
      </c>
      <c r="N104" s="11" t="s">
        <v>10</v>
      </c>
      <c r="O104" s="11">
        <f t="shared" si="27"/>
        <v>0</v>
      </c>
      <c r="P104" s="7"/>
      <c r="Q104" s="7"/>
      <c r="R104" s="7"/>
      <c r="S104" s="7"/>
    </row>
    <row r="105" spans="1:19" hidden="1" x14ac:dyDescent="0.2">
      <c r="A105" s="5" t="s">
        <v>75</v>
      </c>
      <c r="L105" s="11" t="s">
        <v>10</v>
      </c>
      <c r="M105" s="11">
        <f t="shared" si="26"/>
        <v>0</v>
      </c>
      <c r="N105" s="11" t="s">
        <v>10</v>
      </c>
      <c r="O105" s="11">
        <f t="shared" si="27"/>
        <v>0</v>
      </c>
      <c r="P105" s="7"/>
      <c r="Q105" s="7"/>
      <c r="R105" s="7"/>
      <c r="S105" s="7"/>
    </row>
    <row r="106" spans="1:19" hidden="1" x14ac:dyDescent="0.2">
      <c r="A106" s="5" t="s">
        <v>109</v>
      </c>
      <c r="B106" s="32">
        <v>43551</v>
      </c>
      <c r="C106" s="33" t="s">
        <v>31</v>
      </c>
      <c r="D106" s="34"/>
      <c r="E106" s="35"/>
      <c r="F106" s="35"/>
      <c r="G106" s="43" t="s">
        <v>5</v>
      </c>
      <c r="H106" s="60" t="s">
        <v>29</v>
      </c>
      <c r="I106" s="61"/>
      <c r="J106" s="35"/>
      <c r="K106" s="35"/>
      <c r="L106" s="11" t="s">
        <v>10</v>
      </c>
      <c r="M106" s="11">
        <f t="shared" si="26"/>
        <v>0</v>
      </c>
      <c r="N106" s="11" t="s">
        <v>10</v>
      </c>
      <c r="O106" s="11">
        <f t="shared" si="27"/>
        <v>0</v>
      </c>
      <c r="P106" s="7"/>
      <c r="Q106" s="7"/>
      <c r="R106" s="7"/>
      <c r="S106" s="7"/>
    </row>
    <row r="107" spans="1:19" hidden="1" x14ac:dyDescent="0.2">
      <c r="A107" s="5" t="s">
        <v>109</v>
      </c>
      <c r="B107" s="32">
        <v>43551</v>
      </c>
      <c r="C107" s="33" t="s">
        <v>32</v>
      </c>
      <c r="D107" s="34"/>
      <c r="E107" s="35"/>
      <c r="F107" s="35"/>
      <c r="G107" s="43" t="s">
        <v>5</v>
      </c>
      <c r="H107" s="60" t="s">
        <v>34</v>
      </c>
      <c r="I107" s="61"/>
      <c r="J107" s="35"/>
      <c r="K107" s="35"/>
      <c r="L107" s="11" t="s">
        <v>10</v>
      </c>
      <c r="M107" s="11">
        <f t="shared" si="26"/>
        <v>0</v>
      </c>
      <c r="N107" s="11" t="s">
        <v>10</v>
      </c>
      <c r="O107" s="11">
        <f t="shared" si="27"/>
        <v>0</v>
      </c>
      <c r="P107" s="7"/>
      <c r="Q107" s="7"/>
      <c r="R107" s="7"/>
      <c r="S107" s="7"/>
    </row>
    <row r="108" spans="1:19" hidden="1" x14ac:dyDescent="0.2">
      <c r="A108" s="5" t="s">
        <v>109</v>
      </c>
      <c r="B108" s="32">
        <v>43552</v>
      </c>
      <c r="C108" s="33" t="s">
        <v>30</v>
      </c>
      <c r="D108" s="34"/>
      <c r="E108" s="35"/>
      <c r="F108" s="35"/>
      <c r="G108" s="43" t="s">
        <v>5</v>
      </c>
      <c r="H108" s="60" t="s">
        <v>40</v>
      </c>
      <c r="I108" s="61"/>
      <c r="J108" s="35"/>
      <c r="K108" s="35"/>
      <c r="L108" s="11" t="s">
        <v>10</v>
      </c>
      <c r="M108" s="11">
        <f t="shared" si="26"/>
        <v>0</v>
      </c>
      <c r="N108" s="11" t="s">
        <v>10</v>
      </c>
      <c r="O108" s="11">
        <f t="shared" si="27"/>
        <v>0</v>
      </c>
      <c r="P108" s="7"/>
      <c r="Q108" s="7"/>
      <c r="R108" s="7"/>
      <c r="S108" s="7"/>
    </row>
    <row r="109" spans="1:19" hidden="1" x14ac:dyDescent="0.2">
      <c r="A109" s="5" t="s">
        <v>75</v>
      </c>
    </row>
    <row r="110" spans="1:19" hidden="1" x14ac:dyDescent="0.2">
      <c r="A110" s="5" t="s">
        <v>75</v>
      </c>
    </row>
    <row r="111" spans="1:19" hidden="1" x14ac:dyDescent="0.2">
      <c r="A111" s="5" t="s">
        <v>75</v>
      </c>
    </row>
    <row r="112" spans="1:19" hidden="1" x14ac:dyDescent="0.2">
      <c r="A112" s="5" t="s">
        <v>75</v>
      </c>
    </row>
    <row r="113" spans="1:1" hidden="1" x14ac:dyDescent="0.2">
      <c r="A113" s="5" t="s">
        <v>75</v>
      </c>
    </row>
    <row r="114" spans="1:1" hidden="1" x14ac:dyDescent="0.2">
      <c r="A114" s="5" t="s">
        <v>75</v>
      </c>
    </row>
    <row r="115" spans="1:1" hidden="1" x14ac:dyDescent="0.2">
      <c r="A115" s="5" t="s">
        <v>75</v>
      </c>
    </row>
    <row r="116" spans="1:1" hidden="1" x14ac:dyDescent="0.2">
      <c r="A116" s="5" t="s">
        <v>75</v>
      </c>
    </row>
    <row r="117" spans="1:1" hidden="1" x14ac:dyDescent="0.2">
      <c r="A117" s="5" t="s">
        <v>75</v>
      </c>
    </row>
    <row r="118" spans="1:1" hidden="1" x14ac:dyDescent="0.2">
      <c r="A118" s="5" t="s">
        <v>75</v>
      </c>
    </row>
    <row r="119" spans="1:1" hidden="1" x14ac:dyDescent="0.2">
      <c r="A119" s="5" t="s">
        <v>75</v>
      </c>
    </row>
    <row r="120" spans="1:1" hidden="1" x14ac:dyDescent="0.2">
      <c r="A120" s="5" t="s">
        <v>75</v>
      </c>
    </row>
    <row r="121" spans="1:1" hidden="1" x14ac:dyDescent="0.2">
      <c r="A121" s="5" t="s">
        <v>75</v>
      </c>
    </row>
    <row r="122" spans="1:1" hidden="1" x14ac:dyDescent="0.2">
      <c r="A122" s="5" t="s">
        <v>75</v>
      </c>
    </row>
    <row r="123" spans="1:1" hidden="1" x14ac:dyDescent="0.2">
      <c r="A123" s="5" t="s">
        <v>75</v>
      </c>
    </row>
    <row r="124" spans="1:1" hidden="1" x14ac:dyDescent="0.2">
      <c r="A124" s="5" t="s">
        <v>75</v>
      </c>
    </row>
    <row r="125" spans="1:1" hidden="1" x14ac:dyDescent="0.2">
      <c r="A125" s="5" t="s">
        <v>75</v>
      </c>
    </row>
    <row r="126" spans="1:1" hidden="1" x14ac:dyDescent="0.2">
      <c r="A126" s="5" t="s">
        <v>75</v>
      </c>
    </row>
    <row r="127" spans="1:1" hidden="1" x14ac:dyDescent="0.2">
      <c r="A127" s="5" t="s">
        <v>75</v>
      </c>
    </row>
    <row r="128" spans="1:1" hidden="1" x14ac:dyDescent="0.2">
      <c r="A128" s="5" t="s">
        <v>75</v>
      </c>
    </row>
    <row r="129" spans="1:1" hidden="1" x14ac:dyDescent="0.2">
      <c r="A129" s="5" t="s">
        <v>75</v>
      </c>
    </row>
    <row r="130" spans="1:1" hidden="1" x14ac:dyDescent="0.2">
      <c r="A130" s="5" t="s">
        <v>75</v>
      </c>
    </row>
    <row r="131" spans="1:1" hidden="1" x14ac:dyDescent="0.2">
      <c r="A131" s="5" t="s">
        <v>75</v>
      </c>
    </row>
    <row r="132" spans="1:1" hidden="1" x14ac:dyDescent="0.2">
      <c r="A132" s="5" t="s">
        <v>75</v>
      </c>
    </row>
    <row r="133" spans="1:1" hidden="1" x14ac:dyDescent="0.2">
      <c r="A133" s="5" t="s">
        <v>75</v>
      </c>
    </row>
    <row r="134" spans="1:1" hidden="1" x14ac:dyDescent="0.2">
      <c r="A134" s="5" t="s">
        <v>75</v>
      </c>
    </row>
    <row r="135" spans="1:1" hidden="1" x14ac:dyDescent="0.2">
      <c r="A135" s="5" t="s">
        <v>75</v>
      </c>
    </row>
    <row r="136" spans="1:1" hidden="1" x14ac:dyDescent="0.2">
      <c r="A136" s="5" t="s">
        <v>75</v>
      </c>
    </row>
    <row r="137" spans="1:1" hidden="1" x14ac:dyDescent="0.2">
      <c r="A137" s="5" t="s">
        <v>75</v>
      </c>
    </row>
    <row r="138" spans="1:1" hidden="1" x14ac:dyDescent="0.2">
      <c r="A138" s="5" t="s">
        <v>75</v>
      </c>
    </row>
    <row r="139" spans="1:1" hidden="1" x14ac:dyDescent="0.2">
      <c r="A139" s="5" t="s">
        <v>75</v>
      </c>
    </row>
    <row r="140" spans="1:1" hidden="1" x14ac:dyDescent="0.2">
      <c r="A140" s="5" t="s">
        <v>75</v>
      </c>
    </row>
    <row r="141" spans="1:1" hidden="1" x14ac:dyDescent="0.2">
      <c r="A141" s="5" t="s">
        <v>75</v>
      </c>
    </row>
    <row r="142" spans="1:1" hidden="1" x14ac:dyDescent="0.2">
      <c r="A142" s="5" t="s">
        <v>75</v>
      </c>
    </row>
    <row r="143" spans="1:1" hidden="1" x14ac:dyDescent="0.2">
      <c r="A143" s="5" t="s">
        <v>75</v>
      </c>
    </row>
    <row r="144" spans="1:1" hidden="1" x14ac:dyDescent="0.2">
      <c r="A144" s="5" t="s">
        <v>75</v>
      </c>
    </row>
    <row r="145" spans="1:1" hidden="1" x14ac:dyDescent="0.2">
      <c r="A145" s="5" t="s">
        <v>75</v>
      </c>
    </row>
    <row r="146" spans="1:1" hidden="1" x14ac:dyDescent="0.2">
      <c r="A146" s="5" t="s">
        <v>75</v>
      </c>
    </row>
    <row r="147" spans="1:1" hidden="1" x14ac:dyDescent="0.2">
      <c r="A147" s="5" t="s">
        <v>75</v>
      </c>
    </row>
    <row r="148" spans="1:1" hidden="1" x14ac:dyDescent="0.2">
      <c r="A148" s="5" t="s">
        <v>75</v>
      </c>
    </row>
    <row r="149" spans="1:1" hidden="1" x14ac:dyDescent="0.2">
      <c r="A149" s="5" t="s">
        <v>75</v>
      </c>
    </row>
    <row r="150" spans="1:1" hidden="1" x14ac:dyDescent="0.2">
      <c r="A150" s="5" t="s">
        <v>75</v>
      </c>
    </row>
    <row r="151" spans="1:1" hidden="1" x14ac:dyDescent="0.2">
      <c r="A151" s="5" t="s">
        <v>75</v>
      </c>
    </row>
    <row r="152" spans="1:1" hidden="1" x14ac:dyDescent="0.2">
      <c r="A152" s="5" t="s">
        <v>75</v>
      </c>
    </row>
  </sheetData>
  <autoFilter ref="A15:A152" xr:uid="{00000000-0009-0000-0000-000000000000}">
    <filterColumn colId="0">
      <filters>
        <filter val="Wk16"/>
      </filters>
    </filterColumn>
  </autoFilter>
  <sortState ref="B5:M14">
    <sortCondition descending="1" ref="K4:K14"/>
    <sortCondition descending="1" ref="J4:J14"/>
    <sortCondition ref="B4:B14"/>
  </sortState>
  <conditionalFormatting sqref="Q1">
    <cfRule type="cellIs" dxfId="9" priority="1" operator="notEqual">
      <formula>$P$1</formula>
    </cfRule>
    <cfRule type="cellIs" dxfId="8" priority="2" operator="equal">
      <formula>$P$1</formula>
    </cfRule>
  </conditionalFormatting>
  <pageMargins left="0.70866141732283472" right="0.70866141732283472" top="0.35433070866141736" bottom="0.15748031496062992" header="0.31496062992125984" footer="0.31496062992125984"/>
  <pageSetup paperSize="9" fitToHeight="0" orientation="landscape" horizontalDpi="4294967293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8" name="Button 1">
              <controlPr defaultSize="0" print="0" autoFill="0" autoPict="0" macro="[0]!Macro1">
                <anchor moveWithCells="1" sizeWithCells="1">
                  <from>
                    <xdr:col>16</xdr:col>
                    <xdr:colOff>514350</xdr:colOff>
                    <xdr:row>4</xdr:row>
                    <xdr:rowOff>38100</xdr:rowOff>
                  </from>
                  <to>
                    <xdr:col>17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5" filterMode="1">
    <tabColor rgb="FF92D050"/>
    <pageSetUpPr fitToPage="1"/>
  </sheetPr>
  <dimension ref="A1:AB151"/>
  <sheetViews>
    <sheetView showGridLines="0" zoomScale="80" zoomScaleNormal="80" workbookViewId="0">
      <pane ySplit="15" topLeftCell="A16" activePane="bottomLeft" state="frozen"/>
      <selection activeCell="F157" sqref="F157"/>
      <selection pane="bottomLeft" activeCell="F157" sqref="F157"/>
    </sheetView>
  </sheetViews>
  <sheetFormatPr defaultColWidth="9.28515625" defaultRowHeight="12.75" x14ac:dyDescent="0.2"/>
  <cols>
    <col min="1" max="1" width="9.28515625" style="2"/>
    <col min="2" max="2" width="16" style="2" customWidth="1"/>
    <col min="3" max="3" width="14.140625" style="2" customWidth="1"/>
    <col min="4" max="4" width="12.42578125" style="2" customWidth="1"/>
    <col min="5" max="7" width="12.42578125" style="5" customWidth="1"/>
    <col min="8" max="9" width="13" style="5" customWidth="1"/>
    <col min="10" max="11" width="12.42578125" style="5" customWidth="1"/>
    <col min="12" max="13" width="12.42578125" style="2" hidden="1" customWidth="1"/>
    <col min="14" max="15" width="9.28515625" style="2" hidden="1" customWidth="1"/>
    <col min="16" max="16" width="10.7109375" style="2" bestFit="1" customWidth="1"/>
    <col min="17" max="17" width="25.28515625" style="2" bestFit="1" customWidth="1"/>
    <col min="18" max="20" width="12" style="2" bestFit="1" customWidth="1"/>
    <col min="21" max="21" width="9.28515625" style="2"/>
    <col min="22" max="22" width="25.28515625" style="2" bestFit="1" customWidth="1"/>
    <col min="23" max="23" width="19.140625" style="2" bestFit="1" customWidth="1"/>
    <col min="24" max="25" width="3.42578125" style="2" customWidth="1"/>
    <col min="26" max="27" width="12.42578125" style="2" bestFit="1" customWidth="1"/>
    <col min="28" max="16384" width="9.28515625" style="2"/>
  </cols>
  <sheetData>
    <row r="1" spans="1:28" ht="31.5" x14ac:dyDescent="0.5">
      <c r="B1" s="4"/>
      <c r="C1" s="4"/>
      <c r="E1" s="45"/>
      <c r="F1" s="45"/>
      <c r="G1" s="16" t="s">
        <v>35</v>
      </c>
      <c r="H1" s="45"/>
      <c r="I1" s="45"/>
      <c r="J1" s="45"/>
      <c r="K1" s="7"/>
      <c r="L1" s="4"/>
      <c r="M1" s="4"/>
      <c r="N1" s="5"/>
      <c r="O1" s="5"/>
      <c r="P1" s="76">
        <f>SUM(K5:K14)/8</f>
        <v>35</v>
      </c>
      <c r="Q1" s="77">
        <f>INT(P1)</f>
        <v>35</v>
      </c>
    </row>
    <row r="2" spans="1:28" ht="32.25" thickBot="1" x14ac:dyDescent="0.25">
      <c r="C2" s="6"/>
      <c r="D2" s="6"/>
      <c r="E2" s="46"/>
      <c r="F2" s="46"/>
      <c r="G2" s="17" t="s">
        <v>77</v>
      </c>
      <c r="H2" s="46"/>
      <c r="I2" s="46"/>
      <c r="J2" s="46"/>
      <c r="K2" s="46"/>
      <c r="L2" s="7"/>
      <c r="M2" s="7"/>
      <c r="N2" s="7"/>
      <c r="O2" s="7"/>
      <c r="P2" s="7"/>
      <c r="Q2" s="7"/>
    </row>
    <row r="3" spans="1:28" s="8" customFormat="1" ht="16.5" thickTop="1" thickBot="1" x14ac:dyDescent="0.3">
      <c r="B3" s="3"/>
      <c r="C3" s="9"/>
      <c r="D3" s="26" t="s">
        <v>0</v>
      </c>
      <c r="E3" s="27"/>
      <c r="F3" s="27"/>
      <c r="G3" s="28"/>
      <c r="H3" s="29"/>
      <c r="I3" s="30" t="s">
        <v>8</v>
      </c>
      <c r="J3" s="31"/>
      <c r="K3" s="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8" customFormat="1" ht="16.5" thickTop="1" thickBot="1" x14ac:dyDescent="0.3">
      <c r="B4" s="39" t="s">
        <v>7</v>
      </c>
      <c r="C4" s="40"/>
      <c r="D4" s="42" t="s">
        <v>9</v>
      </c>
      <c r="E4" s="47" t="s">
        <v>10</v>
      </c>
      <c r="F4" s="47" t="s">
        <v>11</v>
      </c>
      <c r="G4" s="48" t="s">
        <v>12</v>
      </c>
      <c r="H4" s="49" t="s">
        <v>13</v>
      </c>
      <c r="I4" s="47" t="s">
        <v>14</v>
      </c>
      <c r="J4" s="48" t="s">
        <v>15</v>
      </c>
      <c r="K4" s="50" t="s">
        <v>3</v>
      </c>
      <c r="Q4" s="7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8" customFormat="1" ht="15.75" thickTop="1" x14ac:dyDescent="0.25">
      <c r="B5" s="18" t="s">
        <v>38</v>
      </c>
      <c r="C5" s="80"/>
      <c r="D5" s="24">
        <f t="shared" ref="D5:D13" si="0">VLOOKUP($B5,$V$34:$Z$48,5,0)+VLOOKUP($B5,$V$19:$Z$31,5,0)</f>
        <v>8</v>
      </c>
      <c r="E5" s="51">
        <f t="shared" ref="E5:E13" si="1">VLOOKUP($B5,$V$34:$Z$48,4,0)+VLOOKUP($B5,$V$19:$Z$31,4,0)</f>
        <v>6</v>
      </c>
      <c r="F5" s="51">
        <f t="shared" ref="F5:F13" si="2">VLOOKUP($B5,$V$34:$Z$48,2,0)+VLOOKUP($B5,$V$19:$Z$31,2,0)</f>
        <v>1</v>
      </c>
      <c r="G5" s="52">
        <f t="shared" ref="G5:G13" si="3">VLOOKUP($B5,$V$34:$Z$48,3,0)+VLOOKUP($B5,$V$19:$Z$31,3,0)</f>
        <v>1</v>
      </c>
      <c r="H5" s="53">
        <f t="shared" ref="H5:H13" si="4">VLOOKUP($B5,$Q$19:$S$31,3,0)+VLOOKUP($B5,$Q$36:$S$48,3,0)</f>
        <v>193</v>
      </c>
      <c r="I5" s="51">
        <f t="shared" ref="I5:I13" si="5">H5-J5</f>
        <v>153</v>
      </c>
      <c r="J5" s="52">
        <f t="shared" ref="J5:J13" si="6">VLOOKUP($B5,$Q$19:$T$31,4,0)+VLOOKUP($B5,$Q$36:$T$48,4,0)</f>
        <v>40</v>
      </c>
      <c r="K5" s="54">
        <f t="shared" ref="K5:K13" si="7">VLOOKUP($B5,$Q$19:$T$31,2,0)+VLOOKUP($B5,$Q$36:$T$48,2,0)</f>
        <v>50</v>
      </c>
      <c r="P5" s="8">
        <f>(16-D5)*8+K5</f>
        <v>114</v>
      </c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8" customFormat="1" ht="15" x14ac:dyDescent="0.25">
      <c r="B6" s="20" t="s">
        <v>78</v>
      </c>
      <c r="C6" s="21"/>
      <c r="D6" s="24">
        <f t="shared" si="0"/>
        <v>8</v>
      </c>
      <c r="E6" s="51">
        <f t="shared" si="1"/>
        <v>6</v>
      </c>
      <c r="F6" s="51">
        <f t="shared" si="2"/>
        <v>0</v>
      </c>
      <c r="G6" s="52">
        <f t="shared" si="3"/>
        <v>2</v>
      </c>
      <c r="H6" s="53">
        <f t="shared" si="4"/>
        <v>207</v>
      </c>
      <c r="I6" s="51">
        <f t="shared" si="5"/>
        <v>167</v>
      </c>
      <c r="J6" s="52">
        <f t="shared" si="6"/>
        <v>40</v>
      </c>
      <c r="K6" s="54">
        <f t="shared" si="7"/>
        <v>43</v>
      </c>
      <c r="P6" s="8">
        <f t="shared" ref="P6:P13" si="8">(16-D6)*8+K6</f>
        <v>107</v>
      </c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8" customFormat="1" ht="15" x14ac:dyDescent="0.25">
      <c r="B7" s="20" t="s">
        <v>36</v>
      </c>
      <c r="C7" s="21"/>
      <c r="D7" s="24">
        <f t="shared" si="0"/>
        <v>8</v>
      </c>
      <c r="E7" s="51">
        <f t="shared" si="1"/>
        <v>5</v>
      </c>
      <c r="F7" s="51">
        <f t="shared" si="2"/>
        <v>0</v>
      </c>
      <c r="G7" s="52">
        <f t="shared" si="3"/>
        <v>3</v>
      </c>
      <c r="H7" s="53">
        <f t="shared" si="4"/>
        <v>197</v>
      </c>
      <c r="I7" s="51">
        <f t="shared" si="5"/>
        <v>177</v>
      </c>
      <c r="J7" s="52">
        <f t="shared" si="6"/>
        <v>20</v>
      </c>
      <c r="K7" s="54">
        <f t="shared" si="7"/>
        <v>40</v>
      </c>
      <c r="P7" s="8">
        <f t="shared" si="8"/>
        <v>104</v>
      </c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8" customFormat="1" ht="15" x14ac:dyDescent="0.25">
      <c r="B8" s="20" t="s">
        <v>41</v>
      </c>
      <c r="C8" s="21"/>
      <c r="D8" s="24">
        <f t="shared" si="0"/>
        <v>7</v>
      </c>
      <c r="E8" s="51">
        <f t="shared" si="1"/>
        <v>4</v>
      </c>
      <c r="F8" s="51">
        <f t="shared" si="2"/>
        <v>1</v>
      </c>
      <c r="G8" s="52">
        <f t="shared" si="3"/>
        <v>2</v>
      </c>
      <c r="H8" s="53">
        <f t="shared" si="4"/>
        <v>170</v>
      </c>
      <c r="I8" s="51">
        <f t="shared" si="5"/>
        <v>145</v>
      </c>
      <c r="J8" s="52">
        <f t="shared" si="6"/>
        <v>25</v>
      </c>
      <c r="K8" s="54">
        <f t="shared" si="7"/>
        <v>38</v>
      </c>
      <c r="P8" s="8">
        <f t="shared" si="8"/>
        <v>110</v>
      </c>
      <c r="Q8" s="7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8" customFormat="1" ht="15" x14ac:dyDescent="0.25">
      <c r="B9" s="20" t="s">
        <v>79</v>
      </c>
      <c r="C9" s="21"/>
      <c r="D9" s="24">
        <f t="shared" si="0"/>
        <v>8</v>
      </c>
      <c r="E9" s="51">
        <f t="shared" si="1"/>
        <v>3</v>
      </c>
      <c r="F9" s="51">
        <f t="shared" si="2"/>
        <v>0</v>
      </c>
      <c r="G9" s="52">
        <f t="shared" si="3"/>
        <v>5</v>
      </c>
      <c r="H9" s="53">
        <f t="shared" si="4"/>
        <v>183</v>
      </c>
      <c r="I9" s="51">
        <f t="shared" si="5"/>
        <v>196</v>
      </c>
      <c r="J9" s="52">
        <f t="shared" si="6"/>
        <v>-13</v>
      </c>
      <c r="K9" s="54">
        <f t="shared" si="7"/>
        <v>23</v>
      </c>
      <c r="P9" s="8">
        <f t="shared" si="8"/>
        <v>87</v>
      </c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8" customFormat="1" ht="15" x14ac:dyDescent="0.25">
      <c r="B10" s="20" t="s">
        <v>39</v>
      </c>
      <c r="C10" s="21"/>
      <c r="D10" s="24">
        <f t="shared" si="0"/>
        <v>8</v>
      </c>
      <c r="E10" s="51">
        <f t="shared" si="1"/>
        <v>2</v>
      </c>
      <c r="F10" s="51">
        <f t="shared" si="2"/>
        <v>1</v>
      </c>
      <c r="G10" s="52">
        <f t="shared" si="3"/>
        <v>5</v>
      </c>
      <c r="H10" s="53">
        <f t="shared" si="4"/>
        <v>171</v>
      </c>
      <c r="I10" s="51">
        <f t="shared" si="5"/>
        <v>195</v>
      </c>
      <c r="J10" s="52">
        <f t="shared" si="6"/>
        <v>-24</v>
      </c>
      <c r="K10" s="54">
        <f t="shared" si="7"/>
        <v>23</v>
      </c>
      <c r="P10" s="8">
        <f t="shared" si="8"/>
        <v>87</v>
      </c>
      <c r="Q10" s="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8" customFormat="1" ht="15" x14ac:dyDescent="0.25">
      <c r="B11" s="20" t="s">
        <v>43</v>
      </c>
      <c r="C11" s="21"/>
      <c r="D11" s="24">
        <f t="shared" si="0"/>
        <v>8</v>
      </c>
      <c r="E11" s="51">
        <f t="shared" si="1"/>
        <v>3</v>
      </c>
      <c r="F11" s="51">
        <f t="shared" si="2"/>
        <v>0</v>
      </c>
      <c r="G11" s="52">
        <f t="shared" si="3"/>
        <v>5</v>
      </c>
      <c r="H11" s="53">
        <f t="shared" si="4"/>
        <v>155</v>
      </c>
      <c r="I11" s="51">
        <f t="shared" si="5"/>
        <v>192</v>
      </c>
      <c r="J11" s="52">
        <f t="shared" si="6"/>
        <v>-37</v>
      </c>
      <c r="K11" s="54">
        <f t="shared" si="7"/>
        <v>23</v>
      </c>
      <c r="P11" s="8">
        <f t="shared" si="8"/>
        <v>87</v>
      </c>
      <c r="Q11" s="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8" customFormat="1" ht="15" x14ac:dyDescent="0.25">
      <c r="B12" s="20" t="s">
        <v>42</v>
      </c>
      <c r="C12" s="21"/>
      <c r="D12" s="24">
        <f t="shared" si="0"/>
        <v>7</v>
      </c>
      <c r="E12" s="51">
        <f t="shared" si="1"/>
        <v>2</v>
      </c>
      <c r="F12" s="51">
        <f t="shared" si="2"/>
        <v>1</v>
      </c>
      <c r="G12" s="52">
        <f t="shared" si="3"/>
        <v>4</v>
      </c>
      <c r="H12" s="53">
        <f t="shared" si="4"/>
        <v>152</v>
      </c>
      <c r="I12" s="51">
        <f t="shared" si="5"/>
        <v>153</v>
      </c>
      <c r="J12" s="52">
        <f t="shared" si="6"/>
        <v>-1</v>
      </c>
      <c r="K12" s="54">
        <f t="shared" si="7"/>
        <v>22</v>
      </c>
      <c r="P12" s="8">
        <f t="shared" si="8"/>
        <v>94</v>
      </c>
      <c r="Q12" s="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8" customFormat="1" ht="15.75" thickBot="1" x14ac:dyDescent="0.3">
      <c r="B13" s="22" t="s">
        <v>44</v>
      </c>
      <c r="C13" s="23"/>
      <c r="D13" s="25">
        <f t="shared" si="0"/>
        <v>8</v>
      </c>
      <c r="E13" s="55">
        <f t="shared" si="1"/>
        <v>2</v>
      </c>
      <c r="F13" s="55">
        <f t="shared" si="2"/>
        <v>0</v>
      </c>
      <c r="G13" s="56">
        <f t="shared" si="3"/>
        <v>6</v>
      </c>
      <c r="H13" s="57">
        <f t="shared" si="4"/>
        <v>141</v>
      </c>
      <c r="I13" s="55">
        <f t="shared" si="5"/>
        <v>191</v>
      </c>
      <c r="J13" s="56">
        <f t="shared" si="6"/>
        <v>-50</v>
      </c>
      <c r="K13" s="58">
        <f t="shared" si="7"/>
        <v>18</v>
      </c>
      <c r="P13" s="8">
        <f t="shared" si="8"/>
        <v>82</v>
      </c>
      <c r="Q13" s="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thickTop="1" x14ac:dyDescent="0.25">
      <c r="A14" s="8"/>
      <c r="N14" s="7"/>
      <c r="O14" s="7"/>
      <c r="P14" s="7"/>
      <c r="Q14" s="7"/>
      <c r="R14" s="7"/>
      <c r="S14" s="7"/>
    </row>
    <row r="15" spans="1:28" x14ac:dyDescent="0.2">
      <c r="B15" s="36" t="s">
        <v>1</v>
      </c>
      <c r="C15" s="37" t="s">
        <v>4</v>
      </c>
      <c r="D15" s="38" t="s">
        <v>28</v>
      </c>
      <c r="E15" s="59" t="s">
        <v>3</v>
      </c>
      <c r="F15" s="59" t="s">
        <v>2</v>
      </c>
      <c r="G15" s="43" t="s">
        <v>5</v>
      </c>
      <c r="H15" s="60" t="s">
        <v>6</v>
      </c>
      <c r="I15" s="61" t="s">
        <v>28</v>
      </c>
      <c r="J15" s="35" t="s">
        <v>3</v>
      </c>
      <c r="K15" s="35" t="s">
        <v>2</v>
      </c>
      <c r="L15" s="10" t="s">
        <v>16</v>
      </c>
      <c r="M15" s="10" t="s">
        <v>15</v>
      </c>
      <c r="N15" s="10" t="s">
        <v>16</v>
      </c>
      <c r="O15" s="10" t="s">
        <v>15</v>
      </c>
      <c r="P15" s="7"/>
      <c r="Q15" s="7"/>
      <c r="R15" s="7"/>
      <c r="S15" s="7"/>
      <c r="V15" s="13" t="s">
        <v>2</v>
      </c>
      <c r="W15" t="s">
        <v>83</v>
      </c>
    </row>
    <row r="16" spans="1:28" ht="12.75" hidden="1" customHeight="1" x14ac:dyDescent="0.2">
      <c r="A16" s="5" t="s">
        <v>89</v>
      </c>
      <c r="B16" s="32">
        <v>43370</v>
      </c>
      <c r="C16" s="33" t="s">
        <v>78</v>
      </c>
      <c r="D16" s="34"/>
      <c r="E16" s="35">
        <v>8</v>
      </c>
      <c r="F16" s="35">
        <v>30</v>
      </c>
      <c r="G16" s="43" t="s">
        <v>5</v>
      </c>
      <c r="H16" s="60" t="s">
        <v>79</v>
      </c>
      <c r="I16" s="61"/>
      <c r="J16" s="35">
        <v>0</v>
      </c>
      <c r="K16" s="35">
        <v>19</v>
      </c>
      <c r="L16" s="11" t="str">
        <f t="shared" ref="L16:L47" si="9">IF(E16=" "," ",IF(E16&lt;4,"L",IF(E16=4,"D","W")))</f>
        <v>W</v>
      </c>
      <c r="M16" s="11">
        <f t="shared" ref="M16:M47" si="10">F16-K16</f>
        <v>11</v>
      </c>
      <c r="N16" s="11" t="str">
        <f>IF(J16=" "," ",IF(J16&lt;4,"L",IF(J16=4,"D","W")))</f>
        <v>L</v>
      </c>
      <c r="O16" s="11">
        <f t="shared" ref="O16:O47" si="11">K16-F16</f>
        <v>-11</v>
      </c>
      <c r="P16" s="12"/>
      <c r="Q16" s="12" t="s">
        <v>4</v>
      </c>
      <c r="R16" s="12"/>
      <c r="S16" s="12"/>
    </row>
    <row r="17" spans="1:26" ht="12.75" hidden="1" customHeight="1" x14ac:dyDescent="0.2">
      <c r="A17" s="5" t="s">
        <v>75</v>
      </c>
      <c r="B17" s="68"/>
      <c r="C17" s="69"/>
      <c r="D17" s="69"/>
      <c r="E17" s="70"/>
      <c r="F17" s="70"/>
      <c r="G17" s="71"/>
      <c r="H17" s="72"/>
      <c r="I17" s="72"/>
      <c r="J17" s="70"/>
      <c r="K17" s="70"/>
      <c r="L17" s="11" t="str">
        <f t="shared" si="9"/>
        <v>L</v>
      </c>
      <c r="M17" s="11">
        <f t="shared" si="10"/>
        <v>0</v>
      </c>
      <c r="N17" s="11" t="str">
        <f>IF(J17=" "," ",IF(J17&lt;4,"L",IF(J17=4,"D","W")))</f>
        <v>L</v>
      </c>
      <c r="O17" s="11">
        <f t="shared" si="11"/>
        <v>0</v>
      </c>
      <c r="P17" s="12"/>
      <c r="Q17"/>
      <c r="R17" s="13" t="s">
        <v>19</v>
      </c>
      <c r="S17"/>
      <c r="T17"/>
      <c r="V17" s="13" t="s">
        <v>20</v>
      </c>
      <c r="W17" s="13" t="s">
        <v>21</v>
      </c>
      <c r="X17"/>
      <c r="Y17"/>
      <c r="Z17"/>
    </row>
    <row r="18" spans="1:26" ht="12.75" hidden="1" customHeight="1" x14ac:dyDescent="0.2">
      <c r="A18" s="5" t="s">
        <v>90</v>
      </c>
      <c r="B18" s="32">
        <v>43374</v>
      </c>
      <c r="C18" s="33" t="s">
        <v>39</v>
      </c>
      <c r="D18" s="34"/>
      <c r="E18" s="35">
        <v>1</v>
      </c>
      <c r="F18" s="35">
        <v>18</v>
      </c>
      <c r="G18" s="43" t="s">
        <v>5</v>
      </c>
      <c r="H18" s="60" t="s">
        <v>78</v>
      </c>
      <c r="I18" s="61"/>
      <c r="J18" s="35">
        <v>7</v>
      </c>
      <c r="K18" s="35">
        <v>36</v>
      </c>
      <c r="L18" s="11" t="str">
        <f t="shared" si="9"/>
        <v>L</v>
      </c>
      <c r="M18" s="11">
        <f t="shared" si="10"/>
        <v>-18</v>
      </c>
      <c r="N18" s="11" t="str">
        <f>IF(J18=" "," ",IF(J18&lt;4,"L",IF(J18=4,"D","W")))</f>
        <v>W</v>
      </c>
      <c r="O18" s="11">
        <f t="shared" si="11"/>
        <v>18</v>
      </c>
      <c r="P18" s="12"/>
      <c r="Q18" s="13" t="s">
        <v>22</v>
      </c>
      <c r="R18" t="s">
        <v>23</v>
      </c>
      <c r="S18" t="s">
        <v>24</v>
      </c>
      <c r="T18" t="s">
        <v>25</v>
      </c>
      <c r="V18" s="13" t="s">
        <v>22</v>
      </c>
      <c r="W18" t="s">
        <v>11</v>
      </c>
      <c r="X18" t="s">
        <v>12</v>
      </c>
      <c r="Y18" t="s">
        <v>10</v>
      </c>
      <c r="Z18" t="s">
        <v>26</v>
      </c>
    </row>
    <row r="19" spans="1:26" ht="12.75" hidden="1" customHeight="1" x14ac:dyDescent="0.2">
      <c r="A19" s="5" t="s">
        <v>90</v>
      </c>
      <c r="B19" s="32">
        <v>43376</v>
      </c>
      <c r="C19" s="33" t="s">
        <v>43</v>
      </c>
      <c r="D19" s="34"/>
      <c r="E19" s="35">
        <v>0</v>
      </c>
      <c r="F19" s="35">
        <v>15</v>
      </c>
      <c r="G19" s="43" t="s">
        <v>5</v>
      </c>
      <c r="H19" s="60" t="s">
        <v>36</v>
      </c>
      <c r="I19" s="61"/>
      <c r="J19" s="35">
        <v>8</v>
      </c>
      <c r="K19" s="35">
        <v>31</v>
      </c>
      <c r="L19" s="11" t="str">
        <f t="shared" si="9"/>
        <v>L</v>
      </c>
      <c r="M19" s="11">
        <f t="shared" si="10"/>
        <v>-16</v>
      </c>
      <c r="N19" s="11" t="str">
        <f t="shared" ref="N19:N24" si="12">IF(J19=" "," ",IF(J19&lt;4,"L",IF(J19=4,"D","W")))</f>
        <v>W</v>
      </c>
      <c r="O19" s="11">
        <f t="shared" si="11"/>
        <v>16</v>
      </c>
      <c r="P19" s="12"/>
      <c r="Q19" s="1" t="s">
        <v>38</v>
      </c>
      <c r="R19" s="14">
        <v>22</v>
      </c>
      <c r="S19" s="14">
        <v>83</v>
      </c>
      <c r="T19" s="14">
        <v>15</v>
      </c>
      <c r="V19" s="1" t="s">
        <v>38</v>
      </c>
      <c r="W19" s="14"/>
      <c r="X19" s="14">
        <v>1</v>
      </c>
      <c r="Y19" s="14">
        <v>3</v>
      </c>
      <c r="Z19" s="14">
        <v>4</v>
      </c>
    </row>
    <row r="20" spans="1:26" ht="12.75" hidden="1" customHeight="1" x14ac:dyDescent="0.2">
      <c r="A20" s="5" t="s">
        <v>90</v>
      </c>
      <c r="B20" s="32">
        <v>43377</v>
      </c>
      <c r="C20" s="33" t="s">
        <v>38</v>
      </c>
      <c r="D20" s="34"/>
      <c r="E20" s="35">
        <v>8</v>
      </c>
      <c r="F20" s="35">
        <v>27</v>
      </c>
      <c r="G20" s="43" t="s">
        <v>5</v>
      </c>
      <c r="H20" s="60" t="s">
        <v>44</v>
      </c>
      <c r="I20" s="61"/>
      <c r="J20" s="35">
        <v>0</v>
      </c>
      <c r="K20" s="35">
        <v>12</v>
      </c>
      <c r="L20" s="11" t="str">
        <f t="shared" si="9"/>
        <v>W</v>
      </c>
      <c r="M20" s="11">
        <f t="shared" si="10"/>
        <v>15</v>
      </c>
      <c r="N20" s="11" t="str">
        <f t="shared" si="12"/>
        <v>L</v>
      </c>
      <c r="O20" s="11">
        <f t="shared" si="11"/>
        <v>-15</v>
      </c>
      <c r="P20" s="7"/>
      <c r="Q20" s="1" t="s">
        <v>78</v>
      </c>
      <c r="R20" s="14">
        <v>14</v>
      </c>
      <c r="S20" s="14">
        <v>76</v>
      </c>
      <c r="T20" s="14">
        <v>7</v>
      </c>
      <c r="V20" s="1" t="s">
        <v>78</v>
      </c>
      <c r="W20" s="14"/>
      <c r="X20" s="14">
        <v>1</v>
      </c>
      <c r="Y20" s="14">
        <v>2</v>
      </c>
      <c r="Z20" s="14">
        <v>3</v>
      </c>
    </row>
    <row r="21" spans="1:26" ht="12.75" hidden="1" customHeight="1" x14ac:dyDescent="0.2">
      <c r="A21" s="5" t="s">
        <v>75</v>
      </c>
      <c r="B21" s="68"/>
      <c r="C21" s="69"/>
      <c r="D21" s="69"/>
      <c r="E21" s="70"/>
      <c r="F21" s="70"/>
      <c r="G21" s="71"/>
      <c r="H21" s="72"/>
      <c r="I21" s="72"/>
      <c r="J21" s="70"/>
      <c r="K21" s="70"/>
      <c r="L21" s="11" t="str">
        <f t="shared" si="9"/>
        <v>L</v>
      </c>
      <c r="M21" s="11">
        <f t="shared" si="10"/>
        <v>0</v>
      </c>
      <c r="N21" s="11" t="str">
        <f t="shared" si="12"/>
        <v>L</v>
      </c>
      <c r="O21" s="11">
        <f t="shared" si="11"/>
        <v>0</v>
      </c>
      <c r="P21" s="12"/>
      <c r="Q21" s="1" t="s">
        <v>41</v>
      </c>
      <c r="R21" s="14">
        <v>34</v>
      </c>
      <c r="S21" s="14">
        <v>131</v>
      </c>
      <c r="T21" s="14">
        <v>35</v>
      </c>
      <c r="V21" s="1" t="s">
        <v>41</v>
      </c>
      <c r="W21" s="14">
        <v>1</v>
      </c>
      <c r="X21" s="14"/>
      <c r="Y21" s="14">
        <v>4</v>
      </c>
      <c r="Z21" s="14">
        <v>5</v>
      </c>
    </row>
    <row r="22" spans="1:26" ht="12.75" hidden="1" customHeight="1" x14ac:dyDescent="0.2">
      <c r="A22" s="5" t="s">
        <v>91</v>
      </c>
      <c r="B22" s="32">
        <v>43381</v>
      </c>
      <c r="C22" s="33" t="s">
        <v>39</v>
      </c>
      <c r="D22" s="34"/>
      <c r="E22" s="35">
        <v>0</v>
      </c>
      <c r="F22" s="35">
        <v>16</v>
      </c>
      <c r="G22" s="43" t="s">
        <v>5</v>
      </c>
      <c r="H22" s="60" t="s">
        <v>36</v>
      </c>
      <c r="I22" s="61"/>
      <c r="J22" s="35">
        <v>8</v>
      </c>
      <c r="K22" s="35">
        <v>30</v>
      </c>
      <c r="L22" s="11" t="str">
        <f t="shared" si="9"/>
        <v>L</v>
      </c>
      <c r="M22" s="11">
        <f t="shared" si="10"/>
        <v>-14</v>
      </c>
      <c r="N22" s="11" t="str">
        <f t="shared" si="12"/>
        <v>W</v>
      </c>
      <c r="O22" s="11">
        <f t="shared" si="11"/>
        <v>14</v>
      </c>
      <c r="P22" s="12"/>
      <c r="Q22" s="1" t="s">
        <v>44</v>
      </c>
      <c r="R22" s="14">
        <v>14</v>
      </c>
      <c r="S22" s="14">
        <v>58</v>
      </c>
      <c r="T22" s="14">
        <v>5</v>
      </c>
      <c r="V22" s="1" t="s">
        <v>44</v>
      </c>
      <c r="W22" s="14"/>
      <c r="X22" s="14">
        <v>1</v>
      </c>
      <c r="Y22" s="14">
        <v>2</v>
      </c>
      <c r="Z22" s="14">
        <v>3</v>
      </c>
    </row>
    <row r="23" spans="1:26" ht="12.75" hidden="1" customHeight="1" x14ac:dyDescent="0.2">
      <c r="A23" s="5" t="s">
        <v>91</v>
      </c>
      <c r="B23" s="32">
        <v>43383</v>
      </c>
      <c r="C23" s="33" t="s">
        <v>79</v>
      </c>
      <c r="D23" s="34"/>
      <c r="E23" s="35">
        <v>6</v>
      </c>
      <c r="F23" s="35">
        <v>26</v>
      </c>
      <c r="G23" s="43" t="s">
        <v>5</v>
      </c>
      <c r="H23" s="60" t="s">
        <v>41</v>
      </c>
      <c r="I23" s="61"/>
      <c r="J23" s="35">
        <v>2</v>
      </c>
      <c r="K23" s="35">
        <v>18</v>
      </c>
      <c r="L23" s="11" t="str">
        <f t="shared" si="9"/>
        <v>W</v>
      </c>
      <c r="M23" s="11">
        <f t="shared" si="10"/>
        <v>8</v>
      </c>
      <c r="N23" s="11" t="str">
        <f t="shared" si="12"/>
        <v>L</v>
      </c>
      <c r="O23" s="11">
        <f t="shared" si="11"/>
        <v>-8</v>
      </c>
      <c r="P23" s="5"/>
      <c r="Q23" s="1" t="s">
        <v>79</v>
      </c>
      <c r="R23" s="14">
        <v>20</v>
      </c>
      <c r="S23" s="14">
        <v>116</v>
      </c>
      <c r="T23" s="14">
        <v>34</v>
      </c>
      <c r="V23" s="1" t="s">
        <v>79</v>
      </c>
      <c r="W23" s="14"/>
      <c r="X23" s="14">
        <v>1</v>
      </c>
      <c r="Y23" s="14">
        <v>3</v>
      </c>
      <c r="Z23" s="14">
        <v>4</v>
      </c>
    </row>
    <row r="24" spans="1:26" ht="12.75" hidden="1" customHeight="1" x14ac:dyDescent="0.2">
      <c r="A24" s="5" t="s">
        <v>91</v>
      </c>
      <c r="B24" s="32">
        <v>43384</v>
      </c>
      <c r="C24" s="33" t="s">
        <v>78</v>
      </c>
      <c r="D24" s="34"/>
      <c r="E24" s="35">
        <v>0</v>
      </c>
      <c r="F24" s="35">
        <v>21</v>
      </c>
      <c r="G24" s="43" t="s">
        <v>5</v>
      </c>
      <c r="H24" s="60" t="s">
        <v>38</v>
      </c>
      <c r="I24" s="61"/>
      <c r="J24" s="35">
        <v>8</v>
      </c>
      <c r="K24" s="35">
        <v>27</v>
      </c>
      <c r="L24" s="11" t="str">
        <f t="shared" si="9"/>
        <v>L</v>
      </c>
      <c r="M24" s="11">
        <f t="shared" si="10"/>
        <v>-6</v>
      </c>
      <c r="N24" s="11" t="str">
        <f t="shared" si="12"/>
        <v>W</v>
      </c>
      <c r="O24" s="11">
        <f t="shared" si="11"/>
        <v>6</v>
      </c>
      <c r="P24" s="12"/>
      <c r="Q24" s="1" t="s">
        <v>36</v>
      </c>
      <c r="R24" s="14">
        <v>20</v>
      </c>
      <c r="S24" s="14">
        <v>97</v>
      </c>
      <c r="T24" s="14">
        <v>11</v>
      </c>
      <c r="V24" s="1" t="s">
        <v>36</v>
      </c>
      <c r="W24" s="14"/>
      <c r="X24" s="14">
        <v>1</v>
      </c>
      <c r="Y24" s="14">
        <v>3</v>
      </c>
      <c r="Z24" s="14">
        <v>4</v>
      </c>
    </row>
    <row r="25" spans="1:26" ht="12.75" hidden="1" customHeight="1" x14ac:dyDescent="0.2">
      <c r="A25" s="5" t="s">
        <v>75</v>
      </c>
      <c r="B25" s="68"/>
      <c r="C25" s="69"/>
      <c r="D25" s="69"/>
      <c r="E25" s="70"/>
      <c r="F25" s="70"/>
      <c r="G25" s="71"/>
      <c r="H25" s="72"/>
      <c r="I25" s="72"/>
      <c r="J25" s="70"/>
      <c r="K25" s="70"/>
      <c r="L25" s="11" t="str">
        <f t="shared" si="9"/>
        <v>L</v>
      </c>
      <c r="M25" s="11">
        <f t="shared" si="10"/>
        <v>0</v>
      </c>
      <c r="N25" s="11" t="str">
        <f t="shared" ref="N25:N77" si="13">IF(J25=" "," ",IF(J25&lt;4,"L",IF(J25=4,"D","W")))</f>
        <v>L</v>
      </c>
      <c r="O25" s="11">
        <f t="shared" si="11"/>
        <v>0</v>
      </c>
      <c r="P25" s="12"/>
      <c r="Q25" s="1" t="s">
        <v>39</v>
      </c>
      <c r="R25" s="14">
        <v>21</v>
      </c>
      <c r="S25" s="14">
        <v>128</v>
      </c>
      <c r="T25" s="14">
        <v>-1</v>
      </c>
      <c r="V25" s="1" t="s">
        <v>39</v>
      </c>
      <c r="W25" s="14">
        <v>1</v>
      </c>
      <c r="X25" s="14">
        <v>2</v>
      </c>
      <c r="Y25" s="14">
        <v>2</v>
      </c>
      <c r="Z25" s="14">
        <v>5</v>
      </c>
    </row>
    <row r="26" spans="1:26" ht="12.75" hidden="1" customHeight="1" x14ac:dyDescent="0.2">
      <c r="A26" s="5" t="s">
        <v>92</v>
      </c>
      <c r="B26" s="32">
        <v>43388</v>
      </c>
      <c r="C26" s="33" t="s">
        <v>36</v>
      </c>
      <c r="D26" s="34"/>
      <c r="E26" s="35">
        <v>8</v>
      </c>
      <c r="F26" s="35">
        <v>34</v>
      </c>
      <c r="G26" s="43" t="s">
        <v>5</v>
      </c>
      <c r="H26" s="60" t="s">
        <v>42</v>
      </c>
      <c r="I26" s="61"/>
      <c r="J26" s="35">
        <v>0</v>
      </c>
      <c r="K26" s="35">
        <v>20</v>
      </c>
      <c r="L26" s="11" t="str">
        <f t="shared" si="9"/>
        <v>W</v>
      </c>
      <c r="M26" s="11">
        <f t="shared" si="10"/>
        <v>14</v>
      </c>
      <c r="N26" s="11" t="str">
        <f t="shared" si="13"/>
        <v>L</v>
      </c>
      <c r="O26" s="11">
        <f t="shared" si="11"/>
        <v>-14</v>
      </c>
      <c r="P26" s="7"/>
      <c r="Q26" s="1" t="s">
        <v>42</v>
      </c>
      <c r="R26" s="14">
        <v>14</v>
      </c>
      <c r="S26" s="14">
        <v>77</v>
      </c>
      <c r="T26" s="14">
        <v>25</v>
      </c>
      <c r="V26" s="1" t="s">
        <v>42</v>
      </c>
      <c r="W26" s="14"/>
      <c r="X26" s="14">
        <v>1</v>
      </c>
      <c r="Y26" s="14">
        <v>2</v>
      </c>
      <c r="Z26" s="14">
        <v>3</v>
      </c>
    </row>
    <row r="27" spans="1:26" ht="12.75" hidden="1" customHeight="1" x14ac:dyDescent="0.2">
      <c r="A27" s="5" t="s">
        <v>92</v>
      </c>
      <c r="B27" s="32">
        <v>43390</v>
      </c>
      <c r="C27" s="33" t="s">
        <v>41</v>
      </c>
      <c r="D27" s="34"/>
      <c r="E27" s="35">
        <v>6</v>
      </c>
      <c r="F27" s="35">
        <v>23</v>
      </c>
      <c r="G27" s="43" t="s">
        <v>5</v>
      </c>
      <c r="H27" s="60" t="s">
        <v>44</v>
      </c>
      <c r="I27" s="61"/>
      <c r="J27" s="35">
        <v>2</v>
      </c>
      <c r="K27" s="35">
        <v>19</v>
      </c>
      <c r="L27" s="11" t="str">
        <f t="shared" si="9"/>
        <v>W</v>
      </c>
      <c r="M27" s="11">
        <f t="shared" si="10"/>
        <v>4</v>
      </c>
      <c r="N27" s="11" t="str">
        <f t="shared" si="13"/>
        <v>L</v>
      </c>
      <c r="O27" s="11">
        <f t="shared" si="11"/>
        <v>-4</v>
      </c>
      <c r="P27" s="12"/>
      <c r="Q27" s="1" t="s">
        <v>43</v>
      </c>
      <c r="R27" s="14">
        <v>15</v>
      </c>
      <c r="S27" s="14">
        <v>83</v>
      </c>
      <c r="T27" s="14">
        <v>-2</v>
      </c>
      <c r="V27" s="1" t="s">
        <v>43</v>
      </c>
      <c r="W27" s="14"/>
      <c r="X27" s="14">
        <v>2</v>
      </c>
      <c r="Y27" s="14">
        <v>2</v>
      </c>
      <c r="Z27" s="14">
        <v>4</v>
      </c>
    </row>
    <row r="28" spans="1:26" ht="12.75" hidden="1" customHeight="1" x14ac:dyDescent="0.2">
      <c r="A28" s="5" t="s">
        <v>92</v>
      </c>
      <c r="B28" s="32">
        <v>43390</v>
      </c>
      <c r="C28" s="33" t="s">
        <v>43</v>
      </c>
      <c r="D28" s="34"/>
      <c r="E28" s="35">
        <v>7</v>
      </c>
      <c r="F28" s="35">
        <v>26</v>
      </c>
      <c r="G28" s="43" t="s">
        <v>5</v>
      </c>
      <c r="H28" s="60" t="s">
        <v>79</v>
      </c>
      <c r="I28" s="61"/>
      <c r="J28" s="35">
        <v>1</v>
      </c>
      <c r="K28" s="35">
        <v>17</v>
      </c>
      <c r="L28" s="11" t="str">
        <f t="shared" si="9"/>
        <v>W</v>
      </c>
      <c r="M28" s="11">
        <f t="shared" si="10"/>
        <v>9</v>
      </c>
      <c r="N28" s="11" t="str">
        <f t="shared" si="13"/>
        <v>L</v>
      </c>
      <c r="O28" s="11">
        <f t="shared" si="11"/>
        <v>-9</v>
      </c>
      <c r="P28" s="12"/>
      <c r="Q28" s="1" t="s">
        <v>27</v>
      </c>
      <c r="R28" s="14"/>
      <c r="S28" s="14"/>
      <c r="T28" s="14">
        <v>0</v>
      </c>
      <c r="V28" s="1" t="s">
        <v>27</v>
      </c>
      <c r="W28" s="14"/>
      <c r="X28" s="14"/>
      <c r="Y28" s="14"/>
      <c r="Z28" s="14"/>
    </row>
    <row r="29" spans="1:26" ht="12.75" hidden="1" customHeight="1" x14ac:dyDescent="0.2">
      <c r="A29" s="5" t="s">
        <v>92</v>
      </c>
      <c r="B29" s="32">
        <v>43391</v>
      </c>
      <c r="C29" s="33" t="s">
        <v>38</v>
      </c>
      <c r="D29" s="34"/>
      <c r="E29" s="35">
        <v>6</v>
      </c>
      <c r="F29" s="35">
        <v>18</v>
      </c>
      <c r="G29" s="43" t="s">
        <v>5</v>
      </c>
      <c r="H29" s="60" t="s">
        <v>39</v>
      </c>
      <c r="I29" s="61"/>
      <c r="J29" s="35">
        <v>2</v>
      </c>
      <c r="K29" s="35">
        <v>17</v>
      </c>
      <c r="L29" s="11" t="str">
        <f t="shared" si="9"/>
        <v>W</v>
      </c>
      <c r="M29" s="11">
        <f t="shared" si="10"/>
        <v>1</v>
      </c>
      <c r="N29" s="11" t="str">
        <f t="shared" si="13"/>
        <v>L</v>
      </c>
      <c r="O29" s="11">
        <f t="shared" si="11"/>
        <v>-1</v>
      </c>
      <c r="P29" s="12"/>
      <c r="Q29" s="1" t="s">
        <v>26</v>
      </c>
      <c r="R29" s="14">
        <v>174</v>
      </c>
      <c r="S29" s="14">
        <v>849</v>
      </c>
      <c r="T29" s="14">
        <v>129</v>
      </c>
      <c r="V29" s="1" t="s">
        <v>26</v>
      </c>
      <c r="W29" s="14">
        <v>2</v>
      </c>
      <c r="X29" s="14">
        <v>10</v>
      </c>
      <c r="Y29" s="14">
        <v>23</v>
      </c>
      <c r="Z29" s="14">
        <v>35</v>
      </c>
    </row>
    <row r="30" spans="1:26" ht="12.75" hidden="1" customHeight="1" x14ac:dyDescent="0.2">
      <c r="A30" s="5" t="s">
        <v>75</v>
      </c>
      <c r="B30" s="68"/>
      <c r="C30" s="69"/>
      <c r="D30" s="69"/>
      <c r="E30" s="70"/>
      <c r="F30" s="70"/>
      <c r="G30" s="71"/>
      <c r="H30" s="72"/>
      <c r="I30" s="72"/>
      <c r="J30" s="70"/>
      <c r="K30" s="70"/>
      <c r="L30" s="11" t="str">
        <f t="shared" si="9"/>
        <v>L</v>
      </c>
      <c r="M30" s="11">
        <f t="shared" si="10"/>
        <v>0</v>
      </c>
      <c r="N30" s="11" t="str">
        <f t="shared" si="13"/>
        <v>L</v>
      </c>
      <c r="O30" s="11">
        <f t="shared" si="11"/>
        <v>0</v>
      </c>
      <c r="P30" s="12"/>
      <c r="Q30"/>
      <c r="R30"/>
      <c r="S30"/>
      <c r="T30"/>
      <c r="V30"/>
      <c r="W30"/>
      <c r="X30"/>
      <c r="Y30"/>
      <c r="Z30"/>
    </row>
    <row r="31" spans="1:26" ht="12.75" hidden="1" customHeight="1" x14ac:dyDescent="0.2">
      <c r="A31" s="5" t="s">
        <v>94</v>
      </c>
      <c r="B31" s="32">
        <v>43402</v>
      </c>
      <c r="C31" s="33" t="s">
        <v>39</v>
      </c>
      <c r="D31" s="34"/>
      <c r="E31" s="35">
        <v>4</v>
      </c>
      <c r="F31" s="35">
        <v>26</v>
      </c>
      <c r="G31" s="43" t="s">
        <v>5</v>
      </c>
      <c r="H31" s="60" t="s">
        <v>42</v>
      </c>
      <c r="I31" s="61"/>
      <c r="J31" s="35">
        <v>4</v>
      </c>
      <c r="K31" s="35">
        <v>26</v>
      </c>
      <c r="L31" s="11" t="str">
        <f t="shared" si="9"/>
        <v>D</v>
      </c>
      <c r="M31" s="11">
        <f t="shared" si="10"/>
        <v>0</v>
      </c>
      <c r="N31" s="11" t="str">
        <f t="shared" si="13"/>
        <v>D</v>
      </c>
      <c r="O31" s="11">
        <f t="shared" si="11"/>
        <v>0</v>
      </c>
      <c r="P31" s="12"/>
      <c r="Q31"/>
      <c r="R31"/>
      <c r="S31"/>
      <c r="T31"/>
      <c r="V31"/>
      <c r="W31"/>
      <c r="X31"/>
      <c r="Y31"/>
      <c r="Z31"/>
    </row>
    <row r="32" spans="1:26" ht="12.75" hidden="1" customHeight="1" x14ac:dyDescent="0.2">
      <c r="A32" s="5" t="s">
        <v>94</v>
      </c>
      <c r="B32" s="32">
        <v>43403</v>
      </c>
      <c r="C32" s="33" t="s">
        <v>41</v>
      </c>
      <c r="D32" s="34"/>
      <c r="E32" s="35">
        <v>8</v>
      </c>
      <c r="F32" s="35">
        <v>28</v>
      </c>
      <c r="G32" s="43" t="s">
        <v>5</v>
      </c>
      <c r="H32" s="60" t="s">
        <v>78</v>
      </c>
      <c r="I32" s="61"/>
      <c r="J32" s="35">
        <v>0</v>
      </c>
      <c r="K32" s="35">
        <v>19</v>
      </c>
      <c r="L32" s="11" t="str">
        <f t="shared" si="9"/>
        <v>W</v>
      </c>
      <c r="M32" s="11">
        <f t="shared" si="10"/>
        <v>9</v>
      </c>
      <c r="N32" s="11" t="str">
        <f t="shared" si="13"/>
        <v>L</v>
      </c>
      <c r="O32" s="11">
        <f t="shared" si="11"/>
        <v>-9</v>
      </c>
      <c r="Y32"/>
      <c r="Z32"/>
    </row>
    <row r="33" spans="1:27" ht="12.75" hidden="1" customHeight="1" x14ac:dyDescent="0.2">
      <c r="A33" s="5" t="s">
        <v>94</v>
      </c>
      <c r="B33" s="32">
        <v>43404</v>
      </c>
      <c r="C33" s="33" t="s">
        <v>79</v>
      </c>
      <c r="D33" s="34"/>
      <c r="E33" s="35">
        <v>6</v>
      </c>
      <c r="F33" s="35">
        <v>35</v>
      </c>
      <c r="G33" s="43" t="s">
        <v>5</v>
      </c>
      <c r="H33" s="60" t="s">
        <v>36</v>
      </c>
      <c r="I33" s="61"/>
      <c r="J33" s="35">
        <v>2</v>
      </c>
      <c r="K33" s="35">
        <v>16</v>
      </c>
      <c r="L33" s="11" t="str">
        <f t="shared" si="9"/>
        <v>W</v>
      </c>
      <c r="M33" s="11">
        <f t="shared" si="10"/>
        <v>19</v>
      </c>
      <c r="N33" s="11" t="str">
        <f t="shared" si="13"/>
        <v>L</v>
      </c>
      <c r="O33" s="11">
        <f t="shared" si="11"/>
        <v>-19</v>
      </c>
      <c r="Y33"/>
      <c r="Z33"/>
    </row>
    <row r="34" spans="1:27" ht="12.75" hidden="1" customHeight="1" x14ac:dyDescent="0.2">
      <c r="A34" s="5" t="s">
        <v>94</v>
      </c>
      <c r="B34" s="32">
        <v>43405</v>
      </c>
      <c r="C34" s="33" t="s">
        <v>44</v>
      </c>
      <c r="D34" s="34"/>
      <c r="E34" s="35">
        <v>8</v>
      </c>
      <c r="F34" s="35">
        <v>23</v>
      </c>
      <c r="G34" s="43" t="s">
        <v>5</v>
      </c>
      <c r="H34" s="60" t="s">
        <v>43</v>
      </c>
      <c r="I34" s="61"/>
      <c r="J34" s="35">
        <v>0</v>
      </c>
      <c r="K34" s="35">
        <v>15</v>
      </c>
      <c r="L34" s="11" t="str">
        <f t="shared" si="9"/>
        <v>W</v>
      </c>
      <c r="M34" s="11">
        <f t="shared" si="10"/>
        <v>8</v>
      </c>
      <c r="N34" s="11" t="str">
        <f t="shared" si="13"/>
        <v>L</v>
      </c>
      <c r="O34" s="11">
        <f t="shared" si="11"/>
        <v>-8</v>
      </c>
      <c r="Q34"/>
      <c r="R34" s="13" t="s">
        <v>19</v>
      </c>
      <c r="S34"/>
      <c r="T34"/>
      <c r="V34" s="13" t="s">
        <v>20</v>
      </c>
      <c r="W34" s="13" t="s">
        <v>21</v>
      </c>
      <c r="X34"/>
      <c r="Y34"/>
      <c r="Z34"/>
      <c r="AA34"/>
    </row>
    <row r="35" spans="1:27" ht="12.75" hidden="1" customHeight="1" x14ac:dyDescent="0.2">
      <c r="A35" s="5" t="s">
        <v>75</v>
      </c>
      <c r="B35" s="68"/>
      <c r="C35" s="69"/>
      <c r="D35" s="69"/>
      <c r="E35" s="70"/>
      <c r="F35" s="70"/>
      <c r="G35" s="71"/>
      <c r="H35" s="72"/>
      <c r="I35" s="72"/>
      <c r="J35" s="70"/>
      <c r="K35" s="70"/>
      <c r="L35" s="11" t="str">
        <f t="shared" si="9"/>
        <v>L</v>
      </c>
      <c r="M35" s="11">
        <f t="shared" si="10"/>
        <v>0</v>
      </c>
      <c r="N35" s="11" t="str">
        <f t="shared" si="13"/>
        <v>L</v>
      </c>
      <c r="O35" s="11">
        <f t="shared" si="11"/>
        <v>0</v>
      </c>
      <c r="Q35" s="13" t="s">
        <v>22</v>
      </c>
      <c r="R35" t="s">
        <v>23</v>
      </c>
      <c r="S35" t="s">
        <v>24</v>
      </c>
      <c r="T35" t="s">
        <v>74</v>
      </c>
      <c r="V35" s="13" t="s">
        <v>22</v>
      </c>
      <c r="W35" t="s">
        <v>11</v>
      </c>
      <c r="X35" t="s">
        <v>12</v>
      </c>
      <c r="Y35" t="s">
        <v>10</v>
      </c>
      <c r="Z35" t="s">
        <v>26</v>
      </c>
      <c r="AA35"/>
    </row>
    <row r="36" spans="1:27" ht="12.75" hidden="1" customHeight="1" x14ac:dyDescent="0.2">
      <c r="A36" s="5" t="s">
        <v>88</v>
      </c>
      <c r="B36" s="32">
        <v>43409</v>
      </c>
      <c r="C36" s="33" t="s">
        <v>36</v>
      </c>
      <c r="D36" s="34"/>
      <c r="E36" s="35">
        <v>6</v>
      </c>
      <c r="F36" s="35">
        <v>25</v>
      </c>
      <c r="G36" s="43" t="s">
        <v>5</v>
      </c>
      <c r="H36" s="60" t="s">
        <v>44</v>
      </c>
      <c r="I36" s="61"/>
      <c r="J36" s="35">
        <v>2</v>
      </c>
      <c r="K36" s="35">
        <v>18</v>
      </c>
      <c r="L36" s="11" t="str">
        <f t="shared" si="9"/>
        <v>W</v>
      </c>
      <c r="M36" s="11">
        <f t="shared" si="10"/>
        <v>7</v>
      </c>
      <c r="N36" s="11" t="str">
        <f t="shared" si="13"/>
        <v>L</v>
      </c>
      <c r="O36" s="11">
        <f t="shared" si="11"/>
        <v>-7</v>
      </c>
      <c r="P36" s="12"/>
      <c r="Q36" s="1" t="s">
        <v>38</v>
      </c>
      <c r="R36" s="14">
        <v>28</v>
      </c>
      <c r="S36" s="14">
        <v>110</v>
      </c>
      <c r="T36" s="14">
        <v>25</v>
      </c>
      <c r="V36" s="1" t="s">
        <v>38</v>
      </c>
      <c r="W36" s="14">
        <v>1</v>
      </c>
      <c r="X36" s="14"/>
      <c r="Y36" s="14">
        <v>3</v>
      </c>
      <c r="Z36" s="14">
        <v>4</v>
      </c>
      <c r="AA36"/>
    </row>
    <row r="37" spans="1:27" ht="12.75" hidden="1" customHeight="1" x14ac:dyDescent="0.2">
      <c r="A37" s="5" t="s">
        <v>88</v>
      </c>
      <c r="B37" s="32">
        <v>43409</v>
      </c>
      <c r="C37" s="33" t="s">
        <v>42</v>
      </c>
      <c r="D37" s="34"/>
      <c r="E37" s="35">
        <v>6</v>
      </c>
      <c r="F37" s="35">
        <v>26</v>
      </c>
      <c r="G37" s="43" t="s">
        <v>5</v>
      </c>
      <c r="H37" s="60" t="s">
        <v>79</v>
      </c>
      <c r="I37" s="61"/>
      <c r="J37" s="35">
        <v>2</v>
      </c>
      <c r="K37" s="35">
        <v>15</v>
      </c>
      <c r="L37" s="11" t="str">
        <f t="shared" si="9"/>
        <v>W</v>
      </c>
      <c r="M37" s="11">
        <f t="shared" si="10"/>
        <v>11</v>
      </c>
      <c r="N37" s="11" t="str">
        <f t="shared" si="13"/>
        <v>L</v>
      </c>
      <c r="O37" s="11">
        <f t="shared" si="11"/>
        <v>-11</v>
      </c>
      <c r="P37" s="12"/>
      <c r="Q37" s="1" t="s">
        <v>78</v>
      </c>
      <c r="R37" s="14">
        <v>29</v>
      </c>
      <c r="S37" s="14">
        <v>131</v>
      </c>
      <c r="T37" s="14">
        <v>33</v>
      </c>
      <c r="V37" s="1" t="s">
        <v>78</v>
      </c>
      <c r="W37" s="14"/>
      <c r="X37" s="14">
        <v>1</v>
      </c>
      <c r="Y37" s="14">
        <v>4</v>
      </c>
      <c r="Z37" s="14">
        <v>5</v>
      </c>
      <c r="AA37"/>
    </row>
    <row r="38" spans="1:27" ht="12.75" hidden="1" customHeight="1" x14ac:dyDescent="0.2">
      <c r="A38" s="5" t="s">
        <v>88</v>
      </c>
      <c r="B38" s="32">
        <v>43410</v>
      </c>
      <c r="C38" s="33" t="s">
        <v>41</v>
      </c>
      <c r="D38" s="34"/>
      <c r="E38" s="35">
        <v>4</v>
      </c>
      <c r="F38" s="35">
        <v>21</v>
      </c>
      <c r="G38" s="43" t="s">
        <v>5</v>
      </c>
      <c r="H38" s="60" t="s">
        <v>38</v>
      </c>
      <c r="I38" s="61"/>
      <c r="J38" s="35">
        <v>4</v>
      </c>
      <c r="K38" s="35">
        <v>21</v>
      </c>
      <c r="L38" s="11" t="str">
        <f t="shared" si="9"/>
        <v>D</v>
      </c>
      <c r="M38" s="11">
        <f t="shared" si="10"/>
        <v>0</v>
      </c>
      <c r="N38" s="11" t="str">
        <f t="shared" si="13"/>
        <v>D</v>
      </c>
      <c r="O38" s="11">
        <f t="shared" si="11"/>
        <v>0</v>
      </c>
      <c r="P38" s="12"/>
      <c r="Q38" s="1" t="s">
        <v>41</v>
      </c>
      <c r="R38" s="14">
        <v>4</v>
      </c>
      <c r="S38" s="14">
        <v>39</v>
      </c>
      <c r="T38" s="14">
        <v>-10</v>
      </c>
      <c r="V38" s="1" t="s">
        <v>41</v>
      </c>
      <c r="W38" s="14"/>
      <c r="X38" s="14">
        <v>2</v>
      </c>
      <c r="Y38" s="14"/>
      <c r="Z38" s="14">
        <v>2</v>
      </c>
      <c r="AA38"/>
    </row>
    <row r="39" spans="1:27" ht="12.75" hidden="1" customHeight="1" x14ac:dyDescent="0.2">
      <c r="A39" s="5" t="s">
        <v>88</v>
      </c>
      <c r="B39" s="32">
        <v>43411</v>
      </c>
      <c r="C39" s="33" t="s">
        <v>43</v>
      </c>
      <c r="D39" s="34"/>
      <c r="E39" s="35">
        <v>0</v>
      </c>
      <c r="F39" s="35">
        <v>19</v>
      </c>
      <c r="G39" s="43" t="s">
        <v>5</v>
      </c>
      <c r="H39" s="60" t="s">
        <v>78</v>
      </c>
      <c r="I39" s="61"/>
      <c r="J39" s="35">
        <v>8</v>
      </c>
      <c r="K39" s="35">
        <v>29</v>
      </c>
      <c r="L39" s="11" t="str">
        <f t="shared" si="9"/>
        <v>L</v>
      </c>
      <c r="M39" s="11">
        <f t="shared" si="10"/>
        <v>-10</v>
      </c>
      <c r="N39" s="11" t="str">
        <f t="shared" si="13"/>
        <v>W</v>
      </c>
      <c r="O39" s="11">
        <f t="shared" si="11"/>
        <v>10</v>
      </c>
      <c r="P39" s="12"/>
      <c r="Q39" s="1" t="s">
        <v>44</v>
      </c>
      <c r="R39" s="14">
        <v>4</v>
      </c>
      <c r="S39" s="14">
        <v>83</v>
      </c>
      <c r="T39" s="14">
        <v>-55</v>
      </c>
      <c r="V39" s="1" t="s">
        <v>44</v>
      </c>
      <c r="W39" s="14"/>
      <c r="X39" s="14">
        <v>5</v>
      </c>
      <c r="Y39" s="14"/>
      <c r="Z39" s="14">
        <v>5</v>
      </c>
      <c r="AA39"/>
    </row>
    <row r="40" spans="1:27" ht="12.75" hidden="1" customHeight="1" x14ac:dyDescent="0.2">
      <c r="A40" s="5" t="s">
        <v>75</v>
      </c>
      <c r="B40" s="68"/>
      <c r="C40" s="69"/>
      <c r="D40" s="69"/>
      <c r="E40" s="70"/>
      <c r="F40" s="70"/>
      <c r="G40" s="71"/>
      <c r="H40" s="72"/>
      <c r="I40" s="72"/>
      <c r="J40" s="70"/>
      <c r="K40" s="70"/>
      <c r="L40" s="11" t="str">
        <f t="shared" si="9"/>
        <v>L</v>
      </c>
      <c r="M40" s="11">
        <f t="shared" si="10"/>
        <v>0</v>
      </c>
      <c r="N40" s="11" t="str">
        <f t="shared" si="13"/>
        <v>L</v>
      </c>
      <c r="O40" s="11">
        <f t="shared" si="11"/>
        <v>0</v>
      </c>
      <c r="P40" s="12"/>
      <c r="Q40" s="1" t="s">
        <v>79</v>
      </c>
      <c r="R40" s="14">
        <v>3</v>
      </c>
      <c r="S40" s="14">
        <v>67</v>
      </c>
      <c r="T40" s="14">
        <v>-47</v>
      </c>
      <c r="V40" s="1" t="s">
        <v>79</v>
      </c>
      <c r="W40" s="14"/>
      <c r="X40" s="14">
        <v>4</v>
      </c>
      <c r="Y40" s="14"/>
      <c r="Z40" s="14">
        <v>4</v>
      </c>
      <c r="AA40"/>
    </row>
    <row r="41" spans="1:27" ht="12.75" hidden="1" customHeight="1" x14ac:dyDescent="0.2">
      <c r="A41" s="5" t="s">
        <v>93</v>
      </c>
      <c r="B41" s="32">
        <v>43416</v>
      </c>
      <c r="C41" s="33" t="s">
        <v>39</v>
      </c>
      <c r="D41" s="34"/>
      <c r="E41" s="35">
        <v>8</v>
      </c>
      <c r="F41" s="35">
        <v>32</v>
      </c>
      <c r="G41" s="43" t="s">
        <v>5</v>
      </c>
      <c r="H41" s="60" t="s">
        <v>79</v>
      </c>
      <c r="I41" s="61"/>
      <c r="J41" s="35">
        <v>0</v>
      </c>
      <c r="K41" s="35">
        <v>16</v>
      </c>
      <c r="L41" s="11" t="str">
        <f t="shared" si="9"/>
        <v>W</v>
      </c>
      <c r="M41" s="11">
        <f t="shared" si="10"/>
        <v>16</v>
      </c>
      <c r="N41" s="11" t="str">
        <f t="shared" si="13"/>
        <v>L</v>
      </c>
      <c r="O41" s="11">
        <f t="shared" si="11"/>
        <v>-16</v>
      </c>
      <c r="P41" s="12"/>
      <c r="Q41" s="1" t="s">
        <v>36</v>
      </c>
      <c r="R41" s="14">
        <v>20</v>
      </c>
      <c r="S41" s="14">
        <v>100</v>
      </c>
      <c r="T41" s="14">
        <v>9</v>
      </c>
      <c r="V41" s="1" t="s">
        <v>36</v>
      </c>
      <c r="W41" s="14"/>
      <c r="X41" s="14">
        <v>2</v>
      </c>
      <c r="Y41" s="14">
        <v>2</v>
      </c>
      <c r="Z41" s="14">
        <v>4</v>
      </c>
      <c r="AA41"/>
    </row>
    <row r="42" spans="1:27" ht="12.75" hidden="1" customHeight="1" x14ac:dyDescent="0.2">
      <c r="A42" s="5" t="s">
        <v>93</v>
      </c>
      <c r="B42" s="32">
        <v>43419</v>
      </c>
      <c r="C42" s="33" t="s">
        <v>38</v>
      </c>
      <c r="D42" s="34"/>
      <c r="E42" s="35">
        <v>2</v>
      </c>
      <c r="F42" s="35">
        <v>17</v>
      </c>
      <c r="G42" s="43" t="s">
        <v>5</v>
      </c>
      <c r="H42" s="60" t="s">
        <v>43</v>
      </c>
      <c r="I42" s="61"/>
      <c r="J42" s="35">
        <v>6</v>
      </c>
      <c r="K42" s="35">
        <v>24</v>
      </c>
      <c r="L42" s="11" t="str">
        <f t="shared" si="9"/>
        <v>L</v>
      </c>
      <c r="M42" s="11">
        <f t="shared" si="10"/>
        <v>-7</v>
      </c>
      <c r="N42" s="11" t="str">
        <f t="shared" si="13"/>
        <v>W</v>
      </c>
      <c r="O42" s="11">
        <f t="shared" si="11"/>
        <v>7</v>
      </c>
      <c r="Q42" s="1" t="s">
        <v>39</v>
      </c>
      <c r="R42" s="14">
        <v>2</v>
      </c>
      <c r="S42" s="14">
        <v>43</v>
      </c>
      <c r="T42" s="14">
        <v>-23</v>
      </c>
      <c r="V42" s="1" t="s">
        <v>39</v>
      </c>
      <c r="W42" s="14"/>
      <c r="X42" s="14">
        <v>3</v>
      </c>
      <c r="Y42" s="14"/>
      <c r="Z42" s="14">
        <v>3</v>
      </c>
      <c r="AA42"/>
    </row>
    <row r="43" spans="1:27" ht="12.75" hidden="1" customHeight="1" x14ac:dyDescent="0.2">
      <c r="A43" s="5" t="s">
        <v>93</v>
      </c>
      <c r="B43" s="32">
        <v>43419</v>
      </c>
      <c r="C43" s="33" t="s">
        <v>78</v>
      </c>
      <c r="D43" s="34"/>
      <c r="E43" s="35">
        <v>6</v>
      </c>
      <c r="F43" s="35">
        <v>25</v>
      </c>
      <c r="G43" s="43" t="s">
        <v>5</v>
      </c>
      <c r="H43" s="60" t="s">
        <v>36</v>
      </c>
      <c r="I43" s="61"/>
      <c r="J43" s="35">
        <v>2</v>
      </c>
      <c r="K43" s="35">
        <v>23</v>
      </c>
      <c r="L43" s="11" t="str">
        <f t="shared" si="9"/>
        <v>W</v>
      </c>
      <c r="M43" s="11">
        <f t="shared" si="10"/>
        <v>2</v>
      </c>
      <c r="N43" s="11" t="str">
        <f t="shared" si="13"/>
        <v>L</v>
      </c>
      <c r="O43" s="11">
        <f t="shared" si="11"/>
        <v>-2</v>
      </c>
      <c r="Q43" s="1" t="s">
        <v>42</v>
      </c>
      <c r="R43" s="14">
        <v>8</v>
      </c>
      <c r="S43" s="14">
        <v>75</v>
      </c>
      <c r="T43" s="14">
        <v>-26</v>
      </c>
      <c r="V43" s="1" t="s">
        <v>42</v>
      </c>
      <c r="W43" s="14">
        <v>1</v>
      </c>
      <c r="X43" s="14">
        <v>3</v>
      </c>
      <c r="Y43" s="14"/>
      <c r="Z43" s="14">
        <v>4</v>
      </c>
      <c r="AA43"/>
    </row>
    <row r="44" spans="1:27" ht="12.75" hidden="1" customHeight="1" x14ac:dyDescent="0.2">
      <c r="A44" s="5" t="s">
        <v>93</v>
      </c>
      <c r="B44" s="32">
        <v>43419</v>
      </c>
      <c r="C44" s="33" t="s">
        <v>44</v>
      </c>
      <c r="D44" s="34"/>
      <c r="E44" s="35">
        <v>6</v>
      </c>
      <c r="F44" s="35">
        <v>20</v>
      </c>
      <c r="G44" s="43" t="s">
        <v>5</v>
      </c>
      <c r="H44" s="60" t="s">
        <v>42</v>
      </c>
      <c r="I44" s="61"/>
      <c r="J44" s="35">
        <v>2</v>
      </c>
      <c r="K44" s="35">
        <v>14</v>
      </c>
      <c r="L44" s="11" t="str">
        <f t="shared" si="9"/>
        <v>W</v>
      </c>
      <c r="M44" s="11">
        <f t="shared" si="10"/>
        <v>6</v>
      </c>
      <c r="N44" s="11" t="str">
        <f t="shared" si="13"/>
        <v>L</v>
      </c>
      <c r="O44" s="11">
        <f t="shared" si="11"/>
        <v>-6</v>
      </c>
      <c r="Q44" s="1" t="s">
        <v>43</v>
      </c>
      <c r="R44" s="14">
        <v>8</v>
      </c>
      <c r="S44" s="14">
        <v>72</v>
      </c>
      <c r="T44" s="14">
        <v>-35</v>
      </c>
      <c r="V44" s="1" t="s">
        <v>43</v>
      </c>
      <c r="W44" s="14"/>
      <c r="X44" s="14">
        <v>3</v>
      </c>
      <c r="Y44" s="14">
        <v>1</v>
      </c>
      <c r="Z44" s="14">
        <v>4</v>
      </c>
      <c r="AA44"/>
    </row>
    <row r="45" spans="1:27" ht="12.75" hidden="1" customHeight="1" x14ac:dyDescent="0.2">
      <c r="A45" s="5" t="s">
        <v>75</v>
      </c>
      <c r="B45" s="68"/>
      <c r="C45" s="69"/>
      <c r="D45" s="69"/>
      <c r="E45" s="70"/>
      <c r="F45" s="70"/>
      <c r="G45" s="71"/>
      <c r="H45" s="72"/>
      <c r="I45" s="72"/>
      <c r="J45" s="70"/>
      <c r="K45" s="70"/>
      <c r="L45" s="11" t="str">
        <f t="shared" si="9"/>
        <v>L</v>
      </c>
      <c r="M45" s="11">
        <f t="shared" si="10"/>
        <v>0</v>
      </c>
      <c r="N45" s="11" t="str">
        <f t="shared" si="13"/>
        <v>L</v>
      </c>
      <c r="O45" s="11">
        <f t="shared" si="11"/>
        <v>0</v>
      </c>
      <c r="P45" s="12"/>
      <c r="Q45" s="1" t="s">
        <v>27</v>
      </c>
      <c r="R45" s="14"/>
      <c r="S45" s="14"/>
      <c r="T45" s="14">
        <v>0</v>
      </c>
      <c r="V45" s="1" t="s">
        <v>27</v>
      </c>
      <c r="W45" s="14"/>
      <c r="X45" s="14"/>
      <c r="Y45" s="14"/>
      <c r="Z45" s="14"/>
      <c r="AA45"/>
    </row>
    <row r="46" spans="1:27" ht="12.75" hidden="1" customHeight="1" x14ac:dyDescent="0.2">
      <c r="A46" s="5" t="s">
        <v>84</v>
      </c>
      <c r="B46" s="32">
        <v>43430</v>
      </c>
      <c r="C46" s="33" t="s">
        <v>36</v>
      </c>
      <c r="D46" s="34"/>
      <c r="E46" s="35">
        <v>0</v>
      </c>
      <c r="F46" s="35">
        <v>15</v>
      </c>
      <c r="G46" s="43" t="s">
        <v>5</v>
      </c>
      <c r="H46" s="60" t="s">
        <v>38</v>
      </c>
      <c r="I46" s="61"/>
      <c r="J46" s="35">
        <v>8</v>
      </c>
      <c r="K46" s="35">
        <v>27</v>
      </c>
      <c r="L46" s="11" t="str">
        <f t="shared" si="9"/>
        <v>L</v>
      </c>
      <c r="M46" s="11">
        <f t="shared" si="10"/>
        <v>-12</v>
      </c>
      <c r="N46" s="11" t="str">
        <f t="shared" si="13"/>
        <v>W</v>
      </c>
      <c r="O46" s="11">
        <f t="shared" si="11"/>
        <v>12</v>
      </c>
      <c r="P46" s="7"/>
      <c r="Q46" s="1" t="s">
        <v>26</v>
      </c>
      <c r="R46" s="14">
        <v>106</v>
      </c>
      <c r="S46" s="14">
        <v>720</v>
      </c>
      <c r="T46" s="14">
        <v>-129</v>
      </c>
      <c r="V46" s="1" t="s">
        <v>26</v>
      </c>
      <c r="W46" s="14">
        <v>2</v>
      </c>
      <c r="X46" s="14">
        <v>23</v>
      </c>
      <c r="Y46" s="14">
        <v>10</v>
      </c>
      <c r="Z46" s="14">
        <v>35</v>
      </c>
      <c r="AA46"/>
    </row>
    <row r="47" spans="1:27" ht="12.75" hidden="1" customHeight="1" x14ac:dyDescent="0.2">
      <c r="A47" s="5" t="s">
        <v>84</v>
      </c>
      <c r="B47" s="32">
        <v>43430</v>
      </c>
      <c r="C47" s="33" t="s">
        <v>42</v>
      </c>
      <c r="D47" s="34"/>
      <c r="E47" s="35">
        <v>2</v>
      </c>
      <c r="F47" s="35">
        <v>18</v>
      </c>
      <c r="G47" s="43" t="s">
        <v>5</v>
      </c>
      <c r="H47" s="60" t="s">
        <v>78</v>
      </c>
      <c r="I47" s="61"/>
      <c r="J47" s="35">
        <v>6</v>
      </c>
      <c r="K47" s="35">
        <v>23</v>
      </c>
      <c r="L47" s="11" t="str">
        <f t="shared" si="9"/>
        <v>L</v>
      </c>
      <c r="M47" s="11">
        <f t="shared" si="10"/>
        <v>-5</v>
      </c>
      <c r="N47" s="11" t="str">
        <f t="shared" si="13"/>
        <v>W</v>
      </c>
      <c r="O47" s="11">
        <f t="shared" si="11"/>
        <v>5</v>
      </c>
      <c r="P47" s="5"/>
      <c r="Q47"/>
      <c r="R47"/>
      <c r="S47"/>
      <c r="T47"/>
      <c r="V47"/>
      <c r="W47"/>
      <c r="X47"/>
      <c r="Y47"/>
      <c r="Z47"/>
    </row>
    <row r="48" spans="1:27" ht="12.75" hidden="1" customHeight="1" x14ac:dyDescent="0.2">
      <c r="A48" s="5" t="s">
        <v>84</v>
      </c>
      <c r="B48" s="32">
        <v>43431</v>
      </c>
      <c r="C48" s="33" t="s">
        <v>41</v>
      </c>
      <c r="D48" s="34"/>
      <c r="E48" s="35">
        <v>8</v>
      </c>
      <c r="F48" s="35">
        <v>25</v>
      </c>
      <c r="G48" s="43" t="s">
        <v>5</v>
      </c>
      <c r="H48" s="60" t="s">
        <v>39</v>
      </c>
      <c r="I48" s="61"/>
      <c r="J48" s="35">
        <v>0</v>
      </c>
      <c r="K48" s="35">
        <v>18</v>
      </c>
      <c r="L48" s="11" t="str">
        <f t="shared" ref="L48:L76" si="14">IF(E48=" "," ",IF(E48&lt;4,"L",IF(E48=4,"D","W")))</f>
        <v>W</v>
      </c>
      <c r="M48" s="11">
        <f t="shared" ref="M48:M76" si="15">F48-K48</f>
        <v>7</v>
      </c>
      <c r="N48" s="11" t="str">
        <f t="shared" si="13"/>
        <v>L</v>
      </c>
      <c r="O48" s="11">
        <f t="shared" ref="O48:O76" si="16">K48-F48</f>
        <v>-7</v>
      </c>
      <c r="Q48"/>
      <c r="R48"/>
      <c r="S48"/>
      <c r="T48"/>
      <c r="V48"/>
      <c r="W48"/>
      <c r="X48"/>
      <c r="Y48"/>
      <c r="Z48"/>
    </row>
    <row r="49" spans="1:20" ht="12.75" hidden="1" customHeight="1" x14ac:dyDescent="0.2">
      <c r="A49" s="5" t="s">
        <v>84</v>
      </c>
      <c r="B49" s="32">
        <v>43432</v>
      </c>
      <c r="C49" s="33" t="s">
        <v>79</v>
      </c>
      <c r="D49" s="34"/>
      <c r="E49" s="35">
        <v>8</v>
      </c>
      <c r="F49" s="35">
        <v>27</v>
      </c>
      <c r="G49" s="43" t="s">
        <v>5</v>
      </c>
      <c r="H49" s="60" t="s">
        <v>44</v>
      </c>
      <c r="I49" s="61"/>
      <c r="J49" s="35">
        <v>0</v>
      </c>
      <c r="K49" s="35">
        <v>13</v>
      </c>
      <c r="L49" s="11" t="str">
        <f t="shared" si="14"/>
        <v>W</v>
      </c>
      <c r="M49" s="11">
        <f t="shared" si="15"/>
        <v>14</v>
      </c>
      <c r="N49" s="11" t="str">
        <f t="shared" si="13"/>
        <v>L</v>
      </c>
      <c r="O49" s="11">
        <f t="shared" si="16"/>
        <v>-14</v>
      </c>
      <c r="Q49" s="12"/>
      <c r="R49" s="12"/>
      <c r="S49" s="12"/>
      <c r="T49" s="12"/>
    </row>
    <row r="50" spans="1:20" ht="12.75" hidden="1" customHeight="1" x14ac:dyDescent="0.2">
      <c r="A50" s="5" t="s">
        <v>75</v>
      </c>
      <c r="B50" s="68"/>
      <c r="C50" s="69"/>
      <c r="D50" s="69"/>
      <c r="E50" s="70"/>
      <c r="F50" s="70"/>
      <c r="G50" s="71"/>
      <c r="H50" s="72"/>
      <c r="I50" s="72"/>
      <c r="J50" s="70"/>
      <c r="K50" s="70"/>
      <c r="L50" s="11" t="str">
        <f t="shared" si="14"/>
        <v>L</v>
      </c>
      <c r="M50" s="11">
        <f t="shared" si="15"/>
        <v>0</v>
      </c>
      <c r="N50" s="11" t="str">
        <f t="shared" si="13"/>
        <v>L</v>
      </c>
      <c r="O50" s="11">
        <f t="shared" si="16"/>
        <v>0</v>
      </c>
    </row>
    <row r="51" spans="1:20" ht="12.75" hidden="1" customHeight="1" x14ac:dyDescent="0.2">
      <c r="A51" s="5" t="s">
        <v>85</v>
      </c>
      <c r="B51" s="32">
        <v>43437</v>
      </c>
      <c r="C51" s="33" t="s">
        <v>39</v>
      </c>
      <c r="D51" s="34"/>
      <c r="E51" s="35">
        <v>8</v>
      </c>
      <c r="F51" s="35">
        <v>36</v>
      </c>
      <c r="G51" s="43" t="s">
        <v>5</v>
      </c>
      <c r="H51" s="60" t="s">
        <v>44</v>
      </c>
      <c r="I51" s="61"/>
      <c r="J51" s="35">
        <v>0</v>
      </c>
      <c r="K51" s="35">
        <v>21</v>
      </c>
      <c r="L51" s="11" t="str">
        <f t="shared" si="14"/>
        <v>W</v>
      </c>
      <c r="M51" s="11">
        <f t="shared" si="15"/>
        <v>15</v>
      </c>
      <c r="N51" s="11" t="str">
        <f t="shared" si="13"/>
        <v>L</v>
      </c>
      <c r="O51" s="11">
        <f t="shared" si="16"/>
        <v>-15</v>
      </c>
    </row>
    <row r="52" spans="1:20" ht="12.75" hidden="1" customHeight="1" x14ac:dyDescent="0.2">
      <c r="A52" s="5" t="s">
        <v>85</v>
      </c>
      <c r="B52" s="32">
        <v>43438</v>
      </c>
      <c r="C52" s="33" t="s">
        <v>41</v>
      </c>
      <c r="D52" s="34"/>
      <c r="E52" s="35">
        <v>8</v>
      </c>
      <c r="F52" s="35">
        <v>34</v>
      </c>
      <c r="G52" s="43" t="s">
        <v>5</v>
      </c>
      <c r="H52" s="60" t="s">
        <v>43</v>
      </c>
      <c r="I52" s="61"/>
      <c r="J52" s="35">
        <v>0</v>
      </c>
      <c r="K52" s="35">
        <v>19</v>
      </c>
      <c r="L52" s="11" t="str">
        <f t="shared" si="14"/>
        <v>W</v>
      </c>
      <c r="M52" s="11">
        <f t="shared" si="15"/>
        <v>15</v>
      </c>
      <c r="N52" s="11" t="str">
        <f t="shared" si="13"/>
        <v>L</v>
      </c>
      <c r="O52" s="11">
        <f t="shared" si="16"/>
        <v>-15</v>
      </c>
    </row>
    <row r="53" spans="1:20" ht="12.75" hidden="1" customHeight="1" x14ac:dyDescent="0.2">
      <c r="A53" s="5" t="s">
        <v>85</v>
      </c>
      <c r="B53" s="32">
        <v>43440</v>
      </c>
      <c r="C53" s="33" t="s">
        <v>38</v>
      </c>
      <c r="D53" s="34"/>
      <c r="E53" s="35">
        <v>6</v>
      </c>
      <c r="F53" s="35">
        <v>21</v>
      </c>
      <c r="G53" s="43" t="s">
        <v>5</v>
      </c>
      <c r="H53" s="60" t="s">
        <v>42</v>
      </c>
      <c r="I53" s="61"/>
      <c r="J53" s="35">
        <v>2</v>
      </c>
      <c r="K53" s="35">
        <v>15</v>
      </c>
      <c r="L53" s="11" t="str">
        <f t="shared" si="14"/>
        <v>W</v>
      </c>
      <c r="M53" s="11">
        <f t="shared" si="15"/>
        <v>6</v>
      </c>
      <c r="N53" s="11" t="str">
        <f t="shared" si="13"/>
        <v>L</v>
      </c>
      <c r="O53" s="11">
        <f t="shared" si="16"/>
        <v>-6</v>
      </c>
    </row>
    <row r="54" spans="1:20" hidden="1" x14ac:dyDescent="0.2">
      <c r="A54" s="5" t="s">
        <v>75</v>
      </c>
      <c r="B54" s="68"/>
      <c r="C54" s="69"/>
      <c r="D54" s="69"/>
      <c r="E54" s="70"/>
      <c r="F54" s="70"/>
      <c r="G54" s="71"/>
      <c r="H54" s="72"/>
      <c r="I54" s="72"/>
      <c r="J54" s="70"/>
      <c r="K54" s="70"/>
      <c r="L54" s="11" t="str">
        <f t="shared" si="14"/>
        <v>L</v>
      </c>
      <c r="M54" s="11">
        <f t="shared" si="15"/>
        <v>0</v>
      </c>
      <c r="N54" s="11" t="str">
        <f t="shared" si="13"/>
        <v>L</v>
      </c>
      <c r="O54" s="11">
        <f t="shared" si="16"/>
        <v>0</v>
      </c>
      <c r="P54" s="7"/>
      <c r="Q54" s="7"/>
      <c r="R54" s="7"/>
      <c r="S54" s="7"/>
    </row>
    <row r="55" spans="1:20" ht="12.75" hidden="1" customHeight="1" x14ac:dyDescent="0.2">
      <c r="A55" s="5" t="s">
        <v>86</v>
      </c>
      <c r="B55" s="32">
        <v>43444</v>
      </c>
      <c r="C55" s="33" t="s">
        <v>36</v>
      </c>
      <c r="D55" s="34"/>
      <c r="E55" s="35">
        <v>6</v>
      </c>
      <c r="F55" s="35">
        <v>23</v>
      </c>
      <c r="G55" s="43" t="s">
        <v>5</v>
      </c>
      <c r="H55" s="60" t="s">
        <v>41</v>
      </c>
      <c r="I55" s="61"/>
      <c r="J55" s="35">
        <v>2</v>
      </c>
      <c r="K55" s="35">
        <v>21</v>
      </c>
      <c r="L55" s="11" t="str">
        <f t="shared" si="14"/>
        <v>W</v>
      </c>
      <c r="M55" s="11">
        <f t="shared" si="15"/>
        <v>2</v>
      </c>
      <c r="N55" s="11" t="str">
        <f t="shared" si="13"/>
        <v>L</v>
      </c>
      <c r="O55" s="11">
        <f t="shared" si="16"/>
        <v>-2</v>
      </c>
    </row>
    <row r="56" spans="1:20" ht="12.75" hidden="1" customHeight="1" x14ac:dyDescent="0.2">
      <c r="A56" s="5" t="s">
        <v>86</v>
      </c>
      <c r="B56" s="32">
        <v>43446</v>
      </c>
      <c r="C56" s="33" t="s">
        <v>79</v>
      </c>
      <c r="D56" s="34"/>
      <c r="E56" s="35">
        <v>0</v>
      </c>
      <c r="F56" s="35">
        <v>28</v>
      </c>
      <c r="G56" s="43" t="s">
        <v>5</v>
      </c>
      <c r="H56" s="60" t="s">
        <v>38</v>
      </c>
      <c r="I56" s="61"/>
      <c r="J56" s="35">
        <v>8</v>
      </c>
      <c r="K56" s="35">
        <v>35</v>
      </c>
      <c r="L56" s="11" t="str">
        <f t="shared" si="14"/>
        <v>L</v>
      </c>
      <c r="M56" s="11">
        <f t="shared" si="15"/>
        <v>-7</v>
      </c>
      <c r="N56" s="11" t="str">
        <f t="shared" si="13"/>
        <v>W</v>
      </c>
      <c r="O56" s="11">
        <f t="shared" si="16"/>
        <v>7</v>
      </c>
      <c r="P56" s="7"/>
      <c r="Q56" s="12"/>
      <c r="R56" s="12"/>
      <c r="S56" s="12"/>
      <c r="T56" s="12"/>
    </row>
    <row r="57" spans="1:20" hidden="1" x14ac:dyDescent="0.2">
      <c r="A57" s="5" t="s">
        <v>86</v>
      </c>
      <c r="B57" s="32">
        <v>43446</v>
      </c>
      <c r="C57" s="33" t="s">
        <v>43</v>
      </c>
      <c r="D57" s="34"/>
      <c r="E57" s="35">
        <v>8</v>
      </c>
      <c r="F57" s="35">
        <v>23</v>
      </c>
      <c r="G57" s="43" t="s">
        <v>5</v>
      </c>
      <c r="H57" s="60" t="s">
        <v>39</v>
      </c>
      <c r="I57" s="61"/>
      <c r="J57" s="35">
        <v>0</v>
      </c>
      <c r="K57" s="35">
        <v>8</v>
      </c>
      <c r="L57" s="11" t="str">
        <f t="shared" si="14"/>
        <v>W</v>
      </c>
      <c r="M57" s="11">
        <f t="shared" si="15"/>
        <v>15</v>
      </c>
      <c r="N57" s="11" t="str">
        <f t="shared" si="13"/>
        <v>L</v>
      </c>
      <c r="O57" s="11">
        <f t="shared" si="16"/>
        <v>-15</v>
      </c>
      <c r="P57" s="12"/>
      <c r="Q57" s="7"/>
      <c r="R57" s="7"/>
      <c r="S57" s="7"/>
    </row>
    <row r="58" spans="1:20" hidden="1" x14ac:dyDescent="0.2">
      <c r="A58" s="5" t="s">
        <v>86</v>
      </c>
      <c r="B58" s="32">
        <v>43447</v>
      </c>
      <c r="C58" s="33" t="s">
        <v>44</v>
      </c>
      <c r="D58" s="34"/>
      <c r="E58" s="35">
        <v>0</v>
      </c>
      <c r="F58" s="35">
        <v>15</v>
      </c>
      <c r="G58" s="43" t="s">
        <v>5</v>
      </c>
      <c r="H58" s="60" t="s">
        <v>78</v>
      </c>
      <c r="I58" s="61"/>
      <c r="J58" s="35">
        <v>8</v>
      </c>
      <c r="K58" s="35">
        <v>24</v>
      </c>
      <c r="L58" s="11" t="str">
        <f t="shared" si="14"/>
        <v>L</v>
      </c>
      <c r="M58" s="11">
        <f t="shared" si="15"/>
        <v>-9</v>
      </c>
      <c r="N58" s="11" t="str">
        <f t="shared" si="13"/>
        <v>W</v>
      </c>
      <c r="O58" s="11">
        <f t="shared" si="16"/>
        <v>9</v>
      </c>
      <c r="P58" s="7"/>
      <c r="Q58" s="7"/>
      <c r="R58" s="7"/>
      <c r="S58" s="7"/>
    </row>
    <row r="59" spans="1:20" hidden="1" x14ac:dyDescent="0.2">
      <c r="A59" s="5" t="s">
        <v>75</v>
      </c>
      <c r="B59" s="68"/>
      <c r="C59" s="69"/>
      <c r="D59" s="69"/>
      <c r="E59" s="70"/>
      <c r="F59" s="70"/>
      <c r="G59" s="71"/>
      <c r="H59" s="72"/>
      <c r="I59" s="72"/>
      <c r="J59" s="70"/>
      <c r="K59" s="70"/>
      <c r="L59" s="11" t="str">
        <f t="shared" si="14"/>
        <v>L</v>
      </c>
      <c r="M59" s="11">
        <f t="shared" si="15"/>
        <v>0</v>
      </c>
      <c r="N59" s="11" t="str">
        <f t="shared" si="13"/>
        <v>L</v>
      </c>
      <c r="O59" s="11">
        <f t="shared" si="16"/>
        <v>0</v>
      </c>
      <c r="Q59" s="7"/>
      <c r="R59" s="7"/>
      <c r="S59" s="7"/>
    </row>
    <row r="60" spans="1:20" ht="12.75" hidden="1" customHeight="1" x14ac:dyDescent="0.2">
      <c r="A60" s="5" t="s">
        <v>87</v>
      </c>
      <c r="B60" s="32">
        <v>43451</v>
      </c>
      <c r="C60" s="33" t="s">
        <v>42</v>
      </c>
      <c r="D60" s="34"/>
      <c r="E60" s="35">
        <v>6</v>
      </c>
      <c r="F60" s="35">
        <v>33</v>
      </c>
      <c r="G60" s="43" t="s">
        <v>5</v>
      </c>
      <c r="H60" s="60" t="s">
        <v>43</v>
      </c>
      <c r="I60" s="61"/>
      <c r="J60" s="35">
        <v>2</v>
      </c>
      <c r="K60" s="35">
        <v>14</v>
      </c>
      <c r="L60" s="11" t="str">
        <f t="shared" si="14"/>
        <v>W</v>
      </c>
      <c r="M60" s="11">
        <f t="shared" si="15"/>
        <v>19</v>
      </c>
      <c r="N60" s="11" t="str">
        <f t="shared" si="13"/>
        <v>L</v>
      </c>
      <c r="O60" s="11">
        <f t="shared" si="16"/>
        <v>-19</v>
      </c>
      <c r="P60" s="7"/>
      <c r="Q60" s="12"/>
      <c r="R60" s="12"/>
      <c r="S60" s="12"/>
      <c r="T60" s="12"/>
    </row>
    <row r="61" spans="1:20" hidden="1" x14ac:dyDescent="0.2">
      <c r="A61" s="5" t="s">
        <v>75</v>
      </c>
      <c r="B61" s="68"/>
      <c r="C61" s="69"/>
      <c r="D61" s="69"/>
      <c r="E61" s="70"/>
      <c r="F61" s="70"/>
      <c r="G61" s="71"/>
      <c r="H61" s="72"/>
      <c r="I61" s="72"/>
      <c r="J61" s="70"/>
      <c r="K61" s="70"/>
      <c r="L61" s="11" t="str">
        <f t="shared" si="14"/>
        <v>L</v>
      </c>
      <c r="M61" s="11">
        <f t="shared" si="15"/>
        <v>0</v>
      </c>
      <c r="N61" s="11" t="str">
        <f t="shared" si="13"/>
        <v>L</v>
      </c>
      <c r="O61" s="11">
        <f t="shared" si="16"/>
        <v>0</v>
      </c>
      <c r="Q61" s="7"/>
      <c r="R61" s="7"/>
      <c r="S61" s="7"/>
    </row>
    <row r="62" spans="1:20" x14ac:dyDescent="0.2">
      <c r="A62" s="5" t="s">
        <v>99</v>
      </c>
      <c r="B62" s="32">
        <v>43479</v>
      </c>
      <c r="C62" s="33" t="s">
        <v>36</v>
      </c>
      <c r="D62" s="34"/>
      <c r="E62" s="35"/>
      <c r="F62" s="35"/>
      <c r="G62" s="43" t="s">
        <v>5</v>
      </c>
      <c r="H62" s="60" t="s">
        <v>39</v>
      </c>
      <c r="I62" s="61"/>
      <c r="J62" s="35"/>
      <c r="K62" s="35"/>
      <c r="L62" s="11" t="str">
        <f t="shared" si="14"/>
        <v>L</v>
      </c>
      <c r="M62" s="11">
        <f t="shared" si="15"/>
        <v>0</v>
      </c>
      <c r="N62" s="11" t="str">
        <f t="shared" si="13"/>
        <v>L</v>
      </c>
      <c r="O62" s="11">
        <f t="shared" si="16"/>
        <v>0</v>
      </c>
      <c r="Q62" s="7"/>
      <c r="R62" s="7"/>
      <c r="S62" s="7"/>
    </row>
    <row r="63" spans="1:20" x14ac:dyDescent="0.2">
      <c r="A63" s="5" t="s">
        <v>99</v>
      </c>
      <c r="B63" s="32">
        <v>43480</v>
      </c>
      <c r="C63" s="33" t="s">
        <v>41</v>
      </c>
      <c r="D63" s="34"/>
      <c r="E63" s="35"/>
      <c r="F63" s="35"/>
      <c r="G63" s="43" t="s">
        <v>5</v>
      </c>
      <c r="H63" s="60" t="s">
        <v>79</v>
      </c>
      <c r="I63" s="61"/>
      <c r="J63" s="35"/>
      <c r="K63" s="35"/>
      <c r="L63" s="11" t="str">
        <f t="shared" si="14"/>
        <v>L</v>
      </c>
      <c r="M63" s="11">
        <f t="shared" si="15"/>
        <v>0</v>
      </c>
      <c r="N63" s="11" t="str">
        <f t="shared" si="13"/>
        <v>L</v>
      </c>
      <c r="O63" s="11">
        <f t="shared" si="16"/>
        <v>0</v>
      </c>
      <c r="Q63" s="7"/>
      <c r="R63" s="7"/>
      <c r="S63" s="7"/>
    </row>
    <row r="64" spans="1:20" x14ac:dyDescent="0.2">
      <c r="A64" s="5" t="s">
        <v>99</v>
      </c>
      <c r="B64" s="32">
        <v>43481</v>
      </c>
      <c r="C64" s="33" t="s">
        <v>43</v>
      </c>
      <c r="D64" s="34"/>
      <c r="E64" s="35"/>
      <c r="F64" s="35"/>
      <c r="G64" s="43" t="s">
        <v>5</v>
      </c>
      <c r="H64" s="60" t="s">
        <v>42</v>
      </c>
      <c r="I64" s="61"/>
      <c r="J64" s="35"/>
      <c r="K64" s="35"/>
      <c r="L64" s="11" t="str">
        <f t="shared" si="14"/>
        <v>L</v>
      </c>
      <c r="M64" s="11">
        <f t="shared" si="15"/>
        <v>0</v>
      </c>
      <c r="N64" s="11" t="str">
        <f t="shared" si="13"/>
        <v>L</v>
      </c>
      <c r="O64" s="11">
        <f t="shared" si="16"/>
        <v>0</v>
      </c>
      <c r="Q64" s="7"/>
      <c r="R64" s="7"/>
      <c r="S64" s="7"/>
    </row>
    <row r="65" spans="1:20" ht="12.75" customHeight="1" x14ac:dyDescent="0.2">
      <c r="A65" s="5" t="s">
        <v>99</v>
      </c>
      <c r="B65" s="32">
        <v>43482</v>
      </c>
      <c r="C65" s="33" t="s">
        <v>38</v>
      </c>
      <c r="D65" s="34"/>
      <c r="E65" s="35"/>
      <c r="F65" s="35"/>
      <c r="G65" s="43" t="s">
        <v>5</v>
      </c>
      <c r="H65" s="60" t="s">
        <v>78</v>
      </c>
      <c r="I65" s="61"/>
      <c r="J65" s="35"/>
      <c r="K65" s="35"/>
      <c r="L65" s="11" t="str">
        <f t="shared" si="14"/>
        <v>L</v>
      </c>
      <c r="M65" s="11">
        <f t="shared" si="15"/>
        <v>0</v>
      </c>
      <c r="N65" s="11" t="str">
        <f>IF(J65=" "," ",IF(J65&lt;4,"L",IF(J65=4,"D","W")))</f>
        <v>L</v>
      </c>
      <c r="O65" s="11">
        <f t="shared" si="16"/>
        <v>0</v>
      </c>
      <c r="P65" s="12"/>
      <c r="R65" s="12"/>
      <c r="S65" s="12"/>
      <c r="T65" s="12"/>
    </row>
    <row r="66" spans="1:20" ht="12.75" hidden="1" customHeight="1" x14ac:dyDescent="0.2">
      <c r="A66" s="5" t="s">
        <v>75</v>
      </c>
      <c r="B66" s="68"/>
      <c r="C66" s="69"/>
      <c r="D66" s="69"/>
      <c r="E66" s="70"/>
      <c r="F66" s="70"/>
      <c r="G66" s="71"/>
      <c r="H66" s="72"/>
      <c r="I66" s="72"/>
      <c r="J66" s="70"/>
      <c r="K66" s="70"/>
      <c r="L66" s="11" t="str">
        <f t="shared" si="14"/>
        <v>L</v>
      </c>
      <c r="M66" s="11">
        <f t="shared" si="15"/>
        <v>0</v>
      </c>
      <c r="N66" s="11" t="str">
        <f t="shared" si="13"/>
        <v>L</v>
      </c>
      <c r="O66" s="11">
        <f t="shared" si="16"/>
        <v>0</v>
      </c>
      <c r="P66" s="7"/>
    </row>
    <row r="67" spans="1:20" hidden="1" x14ac:dyDescent="0.2">
      <c r="A67" s="5" t="s">
        <v>100</v>
      </c>
      <c r="B67" s="32">
        <v>43486</v>
      </c>
      <c r="C67" s="33" t="s">
        <v>39</v>
      </c>
      <c r="D67" s="34"/>
      <c r="E67" s="35"/>
      <c r="F67" s="35"/>
      <c r="G67" s="43" t="s">
        <v>5</v>
      </c>
      <c r="H67" s="60" t="s">
        <v>38</v>
      </c>
      <c r="I67" s="61"/>
      <c r="J67" s="35"/>
      <c r="K67" s="35"/>
      <c r="L67" s="11" t="str">
        <f t="shared" si="14"/>
        <v>L</v>
      </c>
      <c r="M67" s="11">
        <f t="shared" si="15"/>
        <v>0</v>
      </c>
      <c r="N67" s="11" t="str">
        <f>IF(J67=" "," ",IF(J67&lt;4,"L",IF(J67=4,"D","W")))</f>
        <v>L</v>
      </c>
      <c r="O67" s="11">
        <f t="shared" si="16"/>
        <v>0</v>
      </c>
      <c r="P67" s="7"/>
      <c r="Q67" s="7"/>
      <c r="R67" s="7"/>
      <c r="S67" s="7"/>
    </row>
    <row r="68" spans="1:20" hidden="1" x14ac:dyDescent="0.2">
      <c r="A68" s="5" t="s">
        <v>100</v>
      </c>
      <c r="B68" s="32">
        <v>43488</v>
      </c>
      <c r="C68" s="33" t="s">
        <v>79</v>
      </c>
      <c r="D68" s="34"/>
      <c r="E68" s="35"/>
      <c r="F68" s="35"/>
      <c r="G68" s="43" t="s">
        <v>5</v>
      </c>
      <c r="H68" s="60" t="s">
        <v>43</v>
      </c>
      <c r="I68" s="61"/>
      <c r="J68" s="35"/>
      <c r="K68" s="35"/>
      <c r="L68" s="11" t="str">
        <f>IF(E68=" "," ",IF(E68&lt;4,"L",IF(E68=4,"D","W")))</f>
        <v>L</v>
      </c>
      <c r="M68" s="11">
        <f>F68-K68</f>
        <v>0</v>
      </c>
      <c r="N68" s="11" t="str">
        <f>IF(J68=" "," ",IF(J68&lt;4,"L",IF(J68=4,"D","W")))</f>
        <v>L</v>
      </c>
      <c r="O68" s="11">
        <f>K68-F68</f>
        <v>0</v>
      </c>
      <c r="P68" s="7"/>
      <c r="Q68" s="7"/>
      <c r="R68" s="7"/>
      <c r="S68" s="7"/>
    </row>
    <row r="69" spans="1:20" ht="12.75" hidden="1" customHeight="1" x14ac:dyDescent="0.2">
      <c r="A69" s="5" t="s">
        <v>100</v>
      </c>
      <c r="B69" s="32">
        <v>43488</v>
      </c>
      <c r="C69" s="33" t="s">
        <v>42</v>
      </c>
      <c r="D69" s="34"/>
      <c r="E69" s="35"/>
      <c r="F69" s="35"/>
      <c r="G69" s="43" t="s">
        <v>5</v>
      </c>
      <c r="H69" s="60" t="s">
        <v>36</v>
      </c>
      <c r="I69" s="61"/>
      <c r="J69" s="35"/>
      <c r="K69" s="35"/>
      <c r="L69" s="11" t="str">
        <f t="shared" si="14"/>
        <v>L</v>
      </c>
      <c r="M69" s="11">
        <f t="shared" si="15"/>
        <v>0</v>
      </c>
      <c r="N69" s="11" t="str">
        <f>IF(J69=" "," ",IF(J69&lt;4,"L",IF(J69=4,"D","W")))</f>
        <v>L</v>
      </c>
      <c r="O69" s="11">
        <f t="shared" si="16"/>
        <v>0</v>
      </c>
      <c r="P69" s="7"/>
    </row>
    <row r="70" spans="1:20" ht="12.75" hidden="1" customHeight="1" x14ac:dyDescent="0.2">
      <c r="A70" s="5" t="s">
        <v>100</v>
      </c>
      <c r="B70" s="32">
        <v>43489</v>
      </c>
      <c r="C70" s="33" t="s">
        <v>44</v>
      </c>
      <c r="D70" s="34"/>
      <c r="E70" s="35"/>
      <c r="F70" s="35"/>
      <c r="G70" s="43" t="s">
        <v>5</v>
      </c>
      <c r="H70" s="60" t="s">
        <v>41</v>
      </c>
      <c r="I70" s="61"/>
      <c r="J70" s="35"/>
      <c r="K70" s="35"/>
      <c r="L70" s="11" t="str">
        <f t="shared" si="14"/>
        <v>L</v>
      </c>
      <c r="M70" s="11">
        <f t="shared" si="15"/>
        <v>0</v>
      </c>
      <c r="N70" s="11" t="str">
        <f t="shared" si="13"/>
        <v>L</v>
      </c>
      <c r="O70" s="11">
        <f t="shared" si="16"/>
        <v>0</v>
      </c>
      <c r="P70" s="7"/>
      <c r="Q70" s="12"/>
      <c r="R70" s="12"/>
      <c r="S70" s="12"/>
      <c r="T70" s="12"/>
    </row>
    <row r="71" spans="1:20" hidden="1" x14ac:dyDescent="0.2">
      <c r="A71" s="5" t="s">
        <v>75</v>
      </c>
      <c r="B71" s="68"/>
      <c r="C71" s="69"/>
      <c r="D71" s="69"/>
      <c r="E71" s="70"/>
      <c r="F71" s="70"/>
      <c r="G71" s="71"/>
      <c r="H71" s="72"/>
      <c r="I71" s="72"/>
      <c r="J71" s="70"/>
      <c r="K71" s="70"/>
      <c r="L71" s="11" t="str">
        <f t="shared" si="14"/>
        <v>L</v>
      </c>
      <c r="M71" s="11">
        <f t="shared" si="15"/>
        <v>0</v>
      </c>
      <c r="N71" s="11" t="str">
        <f t="shared" si="13"/>
        <v>L</v>
      </c>
      <c r="O71" s="11">
        <f t="shared" si="16"/>
        <v>0</v>
      </c>
      <c r="P71" s="7"/>
      <c r="Q71" s="7"/>
      <c r="R71" s="7"/>
      <c r="S71" s="7"/>
    </row>
    <row r="72" spans="1:20" hidden="1" x14ac:dyDescent="0.2">
      <c r="A72" s="5" t="s">
        <v>101</v>
      </c>
      <c r="B72" s="32">
        <v>43493</v>
      </c>
      <c r="C72" s="33" t="s">
        <v>36</v>
      </c>
      <c r="D72" s="34"/>
      <c r="E72" s="35"/>
      <c r="F72" s="35"/>
      <c r="G72" s="43" t="s">
        <v>5</v>
      </c>
      <c r="H72" s="60" t="s">
        <v>79</v>
      </c>
      <c r="I72" s="61"/>
      <c r="J72" s="35"/>
      <c r="K72" s="35"/>
      <c r="L72" s="11" t="str">
        <f t="shared" si="14"/>
        <v>L</v>
      </c>
      <c r="M72" s="11">
        <f t="shared" si="15"/>
        <v>0</v>
      </c>
      <c r="N72" s="11" t="str">
        <f t="shared" si="13"/>
        <v>L</v>
      </c>
      <c r="O72" s="11">
        <f t="shared" si="16"/>
        <v>0</v>
      </c>
      <c r="P72" s="7"/>
      <c r="Q72" s="7"/>
      <c r="R72" s="7"/>
      <c r="S72" s="7"/>
    </row>
    <row r="73" spans="1:20" hidden="1" x14ac:dyDescent="0.2">
      <c r="A73" s="5" t="s">
        <v>101</v>
      </c>
      <c r="B73" s="32">
        <v>43493</v>
      </c>
      <c r="C73" s="33" t="s">
        <v>42</v>
      </c>
      <c r="D73" s="34"/>
      <c r="E73" s="35"/>
      <c r="F73" s="35"/>
      <c r="G73" s="43" t="s">
        <v>5</v>
      </c>
      <c r="H73" s="60" t="s">
        <v>39</v>
      </c>
      <c r="I73" s="61"/>
      <c r="J73" s="35"/>
      <c r="K73" s="35"/>
      <c r="L73" s="11" t="str">
        <f t="shared" si="14"/>
        <v>L</v>
      </c>
      <c r="M73" s="11">
        <f t="shared" si="15"/>
        <v>0</v>
      </c>
      <c r="N73" s="11" t="str">
        <f t="shared" si="13"/>
        <v>L</v>
      </c>
      <c r="O73" s="11">
        <f t="shared" si="16"/>
        <v>0</v>
      </c>
      <c r="P73" s="7"/>
      <c r="Q73" s="7"/>
      <c r="R73" s="7"/>
      <c r="S73" s="7"/>
    </row>
    <row r="74" spans="1:20" ht="12.75" hidden="1" customHeight="1" x14ac:dyDescent="0.2">
      <c r="A74" s="5" t="s">
        <v>101</v>
      </c>
      <c r="B74" s="32">
        <v>43496</v>
      </c>
      <c r="C74" s="33" t="s">
        <v>78</v>
      </c>
      <c r="D74" s="34"/>
      <c r="E74" s="35"/>
      <c r="F74" s="35"/>
      <c r="G74" s="43" t="s">
        <v>5</v>
      </c>
      <c r="H74" s="60" t="s">
        <v>41</v>
      </c>
      <c r="I74" s="61"/>
      <c r="J74" s="35"/>
      <c r="K74" s="35"/>
      <c r="L74" s="11" t="str">
        <f t="shared" si="14"/>
        <v>L</v>
      </c>
      <c r="M74" s="11">
        <f t="shared" si="15"/>
        <v>0</v>
      </c>
      <c r="N74" s="11" t="str">
        <f t="shared" si="13"/>
        <v>L</v>
      </c>
      <c r="O74" s="11">
        <f t="shared" si="16"/>
        <v>0</v>
      </c>
      <c r="T74" s="12"/>
    </row>
    <row r="75" spans="1:20" hidden="1" x14ac:dyDescent="0.2">
      <c r="A75" s="5" t="s">
        <v>75</v>
      </c>
      <c r="B75" s="68"/>
      <c r="C75" s="69"/>
      <c r="D75" s="69"/>
      <c r="E75" s="70"/>
      <c r="F75" s="70"/>
      <c r="G75" s="71"/>
      <c r="H75" s="72"/>
      <c r="I75" s="72"/>
      <c r="J75" s="70"/>
      <c r="K75" s="70"/>
      <c r="L75" s="11" t="str">
        <f t="shared" si="14"/>
        <v>L</v>
      </c>
      <c r="M75" s="11">
        <f t="shared" si="15"/>
        <v>0</v>
      </c>
      <c r="N75" s="11" t="str">
        <f t="shared" si="13"/>
        <v>L</v>
      </c>
      <c r="O75" s="11">
        <f t="shared" si="16"/>
        <v>0</v>
      </c>
      <c r="P75" s="7"/>
      <c r="Q75" s="7"/>
      <c r="R75" s="7"/>
      <c r="S75" s="7"/>
    </row>
    <row r="76" spans="1:20" hidden="1" x14ac:dyDescent="0.2">
      <c r="A76" s="5" t="s">
        <v>103</v>
      </c>
      <c r="B76" s="32">
        <v>43509</v>
      </c>
      <c r="C76" s="33" t="s">
        <v>79</v>
      </c>
      <c r="D76" s="34"/>
      <c r="E76" s="35"/>
      <c r="F76" s="35"/>
      <c r="G76" s="43" t="s">
        <v>5</v>
      </c>
      <c r="H76" s="60" t="s">
        <v>42</v>
      </c>
      <c r="I76" s="61"/>
      <c r="J76" s="35"/>
      <c r="K76" s="35"/>
      <c r="L76" s="11" t="str">
        <f t="shared" si="14"/>
        <v>L</v>
      </c>
      <c r="M76" s="11">
        <f t="shared" si="15"/>
        <v>0</v>
      </c>
      <c r="N76" s="11" t="str">
        <f t="shared" si="13"/>
        <v>L</v>
      </c>
      <c r="O76" s="11">
        <f t="shared" si="16"/>
        <v>0</v>
      </c>
      <c r="P76" s="7"/>
      <c r="Q76" s="7"/>
      <c r="R76" s="7"/>
      <c r="S76" s="7"/>
    </row>
    <row r="77" spans="1:20" hidden="1" x14ac:dyDescent="0.2">
      <c r="A77" s="5" t="s">
        <v>103</v>
      </c>
      <c r="B77" s="32">
        <v>43510</v>
      </c>
      <c r="C77" s="33" t="s">
        <v>38</v>
      </c>
      <c r="D77" s="34"/>
      <c r="E77" s="35"/>
      <c r="F77" s="35"/>
      <c r="G77" s="43" t="s">
        <v>5</v>
      </c>
      <c r="H77" s="60" t="s">
        <v>41</v>
      </c>
      <c r="I77" s="61"/>
      <c r="J77" s="35"/>
      <c r="K77" s="35"/>
      <c r="L77" s="11" t="str">
        <f t="shared" ref="L77:L108" si="17">IF(E77=" "," ",IF(E77&lt;4,"L",IF(E77=4,"D","W")))</f>
        <v>L</v>
      </c>
      <c r="M77" s="11">
        <f t="shared" ref="M77:M110" si="18">F77-K77</f>
        <v>0</v>
      </c>
      <c r="N77" s="11" t="str">
        <f t="shared" si="13"/>
        <v>L</v>
      </c>
      <c r="O77" s="11">
        <f t="shared" ref="O77:O110" si="19">K77-F77</f>
        <v>0</v>
      </c>
      <c r="P77" s="7"/>
      <c r="Q77" s="7"/>
      <c r="R77" s="7"/>
      <c r="S77" s="7"/>
    </row>
    <row r="78" spans="1:20" hidden="1" x14ac:dyDescent="0.2">
      <c r="A78" s="5" t="s">
        <v>103</v>
      </c>
      <c r="B78" s="32">
        <v>43510</v>
      </c>
      <c r="C78" s="33" t="s">
        <v>78</v>
      </c>
      <c r="D78" s="34"/>
      <c r="E78" s="35"/>
      <c r="F78" s="35"/>
      <c r="G78" s="43" t="s">
        <v>5</v>
      </c>
      <c r="H78" s="60" t="s">
        <v>43</v>
      </c>
      <c r="I78" s="61"/>
      <c r="J78" s="35"/>
      <c r="K78" s="35"/>
      <c r="L78" s="11" t="str">
        <f t="shared" si="17"/>
        <v>L</v>
      </c>
      <c r="M78" s="11">
        <f t="shared" si="18"/>
        <v>0</v>
      </c>
      <c r="N78" s="11" t="str">
        <f t="shared" ref="N78:N106" si="20">IF(J78=" "," ",IF(J78&lt;4,"L",IF(J78=4,"D","W")))</f>
        <v>L</v>
      </c>
      <c r="O78" s="11">
        <f t="shared" si="19"/>
        <v>0</v>
      </c>
      <c r="P78" s="7"/>
      <c r="Q78" s="7"/>
      <c r="R78" s="7"/>
      <c r="S78" s="7"/>
    </row>
    <row r="79" spans="1:20" hidden="1" x14ac:dyDescent="0.2">
      <c r="A79" s="5" t="s">
        <v>103</v>
      </c>
      <c r="B79" s="32">
        <v>43510</v>
      </c>
      <c r="C79" s="33" t="s">
        <v>44</v>
      </c>
      <c r="D79" s="34"/>
      <c r="E79" s="35"/>
      <c r="F79" s="35"/>
      <c r="G79" s="43" t="s">
        <v>5</v>
      </c>
      <c r="H79" s="60" t="s">
        <v>36</v>
      </c>
      <c r="I79" s="61"/>
      <c r="J79" s="35"/>
      <c r="K79" s="35"/>
      <c r="L79" s="11" t="str">
        <f t="shared" si="17"/>
        <v>L</v>
      </c>
      <c r="M79" s="11">
        <f t="shared" si="18"/>
        <v>0</v>
      </c>
      <c r="N79" s="11" t="str">
        <f t="shared" si="20"/>
        <v>L</v>
      </c>
      <c r="O79" s="11">
        <f t="shared" si="19"/>
        <v>0</v>
      </c>
      <c r="P79" s="7"/>
      <c r="Q79" s="7"/>
      <c r="R79" s="7"/>
      <c r="S79" s="7"/>
    </row>
    <row r="80" spans="1:20" hidden="1" x14ac:dyDescent="0.2">
      <c r="A80" s="5" t="s">
        <v>75</v>
      </c>
      <c r="B80" s="68"/>
      <c r="C80" s="69"/>
      <c r="D80" s="69"/>
      <c r="E80" s="70"/>
      <c r="F80" s="70"/>
      <c r="G80" s="71"/>
      <c r="H80" s="72"/>
      <c r="I80" s="72"/>
      <c r="J80" s="70"/>
      <c r="K80" s="70"/>
      <c r="L80" s="11" t="str">
        <f t="shared" si="17"/>
        <v>L</v>
      </c>
      <c r="M80" s="11">
        <f t="shared" si="18"/>
        <v>0</v>
      </c>
      <c r="N80" s="11" t="str">
        <f t="shared" si="20"/>
        <v>L</v>
      </c>
      <c r="O80" s="11">
        <f t="shared" si="19"/>
        <v>0</v>
      </c>
      <c r="Q80" s="7"/>
      <c r="R80" s="7"/>
      <c r="S80" s="7"/>
    </row>
    <row r="81" spans="1:20" hidden="1" x14ac:dyDescent="0.2">
      <c r="A81" s="5" t="s">
        <v>104</v>
      </c>
      <c r="B81" s="32">
        <v>43514</v>
      </c>
      <c r="C81" s="33" t="s">
        <v>36</v>
      </c>
      <c r="D81" s="34"/>
      <c r="E81" s="35"/>
      <c r="F81" s="35"/>
      <c r="G81" s="43" t="s">
        <v>5</v>
      </c>
      <c r="H81" s="60" t="s">
        <v>78</v>
      </c>
      <c r="I81" s="61"/>
      <c r="J81" s="35"/>
      <c r="K81" s="35"/>
      <c r="L81" s="11" t="str">
        <f t="shared" si="17"/>
        <v>L</v>
      </c>
      <c r="M81" s="11">
        <f t="shared" si="18"/>
        <v>0</v>
      </c>
      <c r="N81" s="11" t="str">
        <f t="shared" si="20"/>
        <v>L</v>
      </c>
      <c r="O81" s="11">
        <f t="shared" si="19"/>
        <v>0</v>
      </c>
      <c r="P81" s="7"/>
      <c r="Q81" s="7"/>
      <c r="R81" s="7"/>
      <c r="S81" s="7"/>
    </row>
    <row r="82" spans="1:20" hidden="1" x14ac:dyDescent="0.2">
      <c r="A82" s="5" t="s">
        <v>104</v>
      </c>
      <c r="B82" s="32">
        <v>43514</v>
      </c>
      <c r="C82" s="33" t="s">
        <v>42</v>
      </c>
      <c r="D82" s="34"/>
      <c r="E82" s="35"/>
      <c r="F82" s="35"/>
      <c r="G82" s="43" t="s">
        <v>5</v>
      </c>
      <c r="H82" s="60" t="s">
        <v>44</v>
      </c>
      <c r="I82" s="61"/>
      <c r="J82" s="35"/>
      <c r="K82" s="35"/>
      <c r="L82" s="11" t="str">
        <f t="shared" si="17"/>
        <v>L</v>
      </c>
      <c r="M82" s="11">
        <f t="shared" si="18"/>
        <v>0</v>
      </c>
      <c r="N82" s="11" t="str">
        <f t="shared" si="20"/>
        <v>L</v>
      </c>
      <c r="O82" s="11">
        <f t="shared" si="19"/>
        <v>0</v>
      </c>
      <c r="P82" s="7"/>
      <c r="Q82" s="7"/>
      <c r="R82" s="7"/>
      <c r="S82" s="7"/>
    </row>
    <row r="83" spans="1:20" hidden="1" x14ac:dyDescent="0.2">
      <c r="A83" s="5" t="s">
        <v>104</v>
      </c>
      <c r="B83" s="32">
        <v>43516</v>
      </c>
      <c r="C83" s="33" t="s">
        <v>79</v>
      </c>
      <c r="D83" s="34"/>
      <c r="E83" s="35"/>
      <c r="F83" s="35"/>
      <c r="G83" s="43" t="s">
        <v>5</v>
      </c>
      <c r="H83" s="60" t="s">
        <v>39</v>
      </c>
      <c r="I83" s="61"/>
      <c r="J83" s="35"/>
      <c r="K83" s="35"/>
      <c r="L83" s="11" t="str">
        <f t="shared" si="17"/>
        <v>L</v>
      </c>
      <c r="M83" s="11">
        <f t="shared" si="18"/>
        <v>0</v>
      </c>
      <c r="N83" s="11" t="str">
        <f t="shared" si="20"/>
        <v>L</v>
      </c>
      <c r="O83" s="11">
        <f t="shared" si="19"/>
        <v>0</v>
      </c>
      <c r="P83" s="7"/>
      <c r="Q83" s="7"/>
      <c r="R83" s="7"/>
      <c r="S83" s="7"/>
    </row>
    <row r="84" spans="1:20" ht="12.75" hidden="1" customHeight="1" x14ac:dyDescent="0.2">
      <c r="A84" s="5" t="s">
        <v>104</v>
      </c>
      <c r="B84" s="32">
        <v>43516</v>
      </c>
      <c r="C84" s="33" t="s">
        <v>43</v>
      </c>
      <c r="D84" s="34"/>
      <c r="E84" s="35"/>
      <c r="F84" s="35"/>
      <c r="G84" s="43" t="s">
        <v>5</v>
      </c>
      <c r="H84" s="60" t="s">
        <v>38</v>
      </c>
      <c r="I84" s="61"/>
      <c r="J84" s="35"/>
      <c r="K84" s="35"/>
      <c r="L84" s="11" t="str">
        <f t="shared" si="17"/>
        <v>L</v>
      </c>
      <c r="M84" s="11">
        <f t="shared" si="18"/>
        <v>0</v>
      </c>
      <c r="N84" s="11" t="str">
        <f t="shared" si="20"/>
        <v>L</v>
      </c>
      <c r="O84" s="11">
        <f t="shared" si="19"/>
        <v>0</v>
      </c>
      <c r="P84" s="64"/>
      <c r="Q84" s="12"/>
      <c r="R84" s="12"/>
      <c r="S84" s="12"/>
      <c r="T84" s="12"/>
    </row>
    <row r="85" spans="1:20" hidden="1" x14ac:dyDescent="0.2">
      <c r="A85" s="5" t="s">
        <v>75</v>
      </c>
      <c r="B85" s="68"/>
      <c r="C85" s="69"/>
      <c r="D85" s="69"/>
      <c r="E85" s="70"/>
      <c r="F85" s="70"/>
      <c r="G85" s="71"/>
      <c r="H85" s="72"/>
      <c r="I85" s="72"/>
      <c r="J85" s="70"/>
      <c r="K85" s="70"/>
      <c r="L85" s="11" t="str">
        <f t="shared" si="17"/>
        <v>L</v>
      </c>
      <c r="M85" s="11">
        <f t="shared" si="18"/>
        <v>0</v>
      </c>
      <c r="N85" s="11" t="str">
        <f t="shared" si="20"/>
        <v>L</v>
      </c>
      <c r="O85" s="11">
        <f t="shared" si="19"/>
        <v>0</v>
      </c>
      <c r="P85" s="7"/>
      <c r="Q85" s="7"/>
      <c r="R85" s="7"/>
      <c r="S85" s="7"/>
    </row>
    <row r="86" spans="1:20" ht="12.75" hidden="1" customHeight="1" x14ac:dyDescent="0.2">
      <c r="A86" s="5" t="s">
        <v>105</v>
      </c>
      <c r="B86" s="32">
        <v>43521</v>
      </c>
      <c r="C86" s="33" t="s">
        <v>39</v>
      </c>
      <c r="D86" s="34"/>
      <c r="E86" s="35"/>
      <c r="F86" s="35"/>
      <c r="G86" s="43" t="s">
        <v>5</v>
      </c>
      <c r="H86" s="60" t="s">
        <v>41</v>
      </c>
      <c r="I86" s="61"/>
      <c r="J86" s="35"/>
      <c r="K86" s="35"/>
      <c r="L86" s="11" t="str">
        <f t="shared" si="17"/>
        <v>L</v>
      </c>
      <c r="M86" s="11">
        <f t="shared" si="18"/>
        <v>0</v>
      </c>
      <c r="N86" s="11" t="str">
        <f t="shared" si="20"/>
        <v>L</v>
      </c>
      <c r="O86" s="11">
        <f t="shared" si="19"/>
        <v>0</v>
      </c>
      <c r="P86" s="5"/>
    </row>
    <row r="87" spans="1:20" hidden="1" x14ac:dyDescent="0.2">
      <c r="A87" s="5" t="s">
        <v>105</v>
      </c>
      <c r="B87" s="32">
        <v>43524</v>
      </c>
      <c r="C87" s="33" t="s">
        <v>38</v>
      </c>
      <c r="D87" s="34"/>
      <c r="E87" s="35"/>
      <c r="F87" s="35"/>
      <c r="G87" s="43" t="s">
        <v>5</v>
      </c>
      <c r="H87" s="60" t="s">
        <v>36</v>
      </c>
      <c r="I87" s="61"/>
      <c r="J87" s="35"/>
      <c r="K87" s="35"/>
      <c r="L87" s="11" t="str">
        <f t="shared" si="17"/>
        <v>L</v>
      </c>
      <c r="M87" s="11">
        <f t="shared" si="18"/>
        <v>0</v>
      </c>
      <c r="N87" s="11" t="str">
        <f t="shared" si="20"/>
        <v>L</v>
      </c>
      <c r="O87" s="11">
        <f t="shared" si="19"/>
        <v>0</v>
      </c>
      <c r="P87" s="7"/>
      <c r="Q87" s="7"/>
      <c r="R87" s="7"/>
      <c r="S87" s="7"/>
    </row>
    <row r="88" spans="1:20" hidden="1" x14ac:dyDescent="0.2">
      <c r="A88" s="5" t="s">
        <v>105</v>
      </c>
      <c r="B88" s="32">
        <v>43524</v>
      </c>
      <c r="C88" s="33" t="s">
        <v>78</v>
      </c>
      <c r="D88" s="34"/>
      <c r="E88" s="35"/>
      <c r="F88" s="35"/>
      <c r="G88" s="43" t="s">
        <v>5</v>
      </c>
      <c r="H88" s="60" t="s">
        <v>42</v>
      </c>
      <c r="I88" s="61"/>
      <c r="J88" s="35"/>
      <c r="K88" s="35"/>
      <c r="L88" s="11" t="str">
        <f t="shared" si="17"/>
        <v>L</v>
      </c>
      <c r="M88" s="11">
        <f t="shared" si="18"/>
        <v>0</v>
      </c>
      <c r="N88" s="11" t="str">
        <f t="shared" si="20"/>
        <v>L</v>
      </c>
      <c r="O88" s="11">
        <f t="shared" si="19"/>
        <v>0</v>
      </c>
      <c r="P88" s="7"/>
      <c r="Q88" s="7"/>
      <c r="R88" s="7"/>
      <c r="S88" s="7"/>
    </row>
    <row r="89" spans="1:20" hidden="1" x14ac:dyDescent="0.2">
      <c r="A89" s="5" t="s">
        <v>105</v>
      </c>
      <c r="B89" s="32">
        <v>43524</v>
      </c>
      <c r="C89" s="33" t="s">
        <v>44</v>
      </c>
      <c r="D89" s="34"/>
      <c r="E89" s="35"/>
      <c r="F89" s="35"/>
      <c r="G89" s="43" t="s">
        <v>5</v>
      </c>
      <c r="H89" s="60" t="s">
        <v>79</v>
      </c>
      <c r="I89" s="61"/>
      <c r="J89" s="35"/>
      <c r="K89" s="35"/>
      <c r="L89" s="11" t="str">
        <f t="shared" si="17"/>
        <v>L</v>
      </c>
      <c r="M89" s="11">
        <f t="shared" si="18"/>
        <v>0</v>
      </c>
      <c r="N89" s="11" t="str">
        <f t="shared" si="20"/>
        <v>L</v>
      </c>
      <c r="O89" s="11">
        <f t="shared" si="19"/>
        <v>0</v>
      </c>
      <c r="P89" s="7"/>
      <c r="Q89" s="7"/>
      <c r="R89" s="7"/>
      <c r="S89" s="7"/>
    </row>
    <row r="90" spans="1:20" hidden="1" x14ac:dyDescent="0.2">
      <c r="A90" s="5" t="s">
        <v>75</v>
      </c>
      <c r="B90" s="68"/>
      <c r="C90" s="69"/>
      <c r="D90" s="69"/>
      <c r="E90" s="70"/>
      <c r="F90" s="70"/>
      <c r="G90" s="71"/>
      <c r="H90" s="72"/>
      <c r="I90" s="72"/>
      <c r="J90" s="70"/>
      <c r="K90" s="70"/>
      <c r="L90" s="11" t="str">
        <f t="shared" si="17"/>
        <v>L</v>
      </c>
      <c r="M90" s="11">
        <f t="shared" si="18"/>
        <v>0</v>
      </c>
      <c r="N90" s="11" t="str">
        <f t="shared" si="20"/>
        <v>L</v>
      </c>
      <c r="O90" s="11">
        <f t="shared" si="19"/>
        <v>0</v>
      </c>
      <c r="P90" s="7"/>
      <c r="Q90" s="7"/>
      <c r="R90" s="7"/>
      <c r="S90" s="7"/>
    </row>
    <row r="91" spans="1:20" hidden="1" x14ac:dyDescent="0.2">
      <c r="A91" s="5" t="s">
        <v>106</v>
      </c>
      <c r="B91" s="32">
        <v>43529</v>
      </c>
      <c r="C91" s="33" t="s">
        <v>41</v>
      </c>
      <c r="D91" s="34"/>
      <c r="E91" s="35"/>
      <c r="F91" s="35"/>
      <c r="G91" s="43" t="s">
        <v>5</v>
      </c>
      <c r="H91" s="60" t="s">
        <v>42</v>
      </c>
      <c r="I91" s="61"/>
      <c r="J91" s="35"/>
      <c r="K91" s="35"/>
      <c r="L91" s="11" t="str">
        <f t="shared" si="17"/>
        <v>L</v>
      </c>
      <c r="M91" s="11">
        <f t="shared" si="18"/>
        <v>0</v>
      </c>
      <c r="N91" s="11" t="str">
        <f t="shared" si="20"/>
        <v>L</v>
      </c>
      <c r="O91" s="11">
        <f t="shared" si="19"/>
        <v>0</v>
      </c>
      <c r="P91" s="7"/>
      <c r="Q91" s="7"/>
      <c r="R91" s="7"/>
      <c r="S91" s="7"/>
    </row>
    <row r="92" spans="1:20" ht="12.75" hidden="1" customHeight="1" x14ac:dyDescent="0.2">
      <c r="A92" s="5" t="s">
        <v>106</v>
      </c>
      <c r="B92" s="32">
        <v>43530</v>
      </c>
      <c r="C92" s="33" t="s">
        <v>43</v>
      </c>
      <c r="D92" s="34"/>
      <c r="E92" s="35"/>
      <c r="F92" s="35"/>
      <c r="G92" s="43" t="s">
        <v>5</v>
      </c>
      <c r="H92" s="60" t="s">
        <v>44</v>
      </c>
      <c r="I92" s="61"/>
      <c r="J92" s="35"/>
      <c r="K92" s="35"/>
      <c r="L92" s="11" t="str">
        <f>IF(E92=" "," ",IF(E92&lt;4,"L",IF(E92=4,"D","W")))</f>
        <v>L</v>
      </c>
      <c r="M92" s="11">
        <f>F92-K92</f>
        <v>0</v>
      </c>
      <c r="N92" s="11" t="str">
        <f>IF(J92=" "," ",IF(J92&lt;4,"L",IF(J92=4,"D","W")))</f>
        <v>L</v>
      </c>
      <c r="O92" s="11">
        <f>K92-F92</f>
        <v>0</v>
      </c>
      <c r="Q92" s="12"/>
      <c r="R92" s="12"/>
      <c r="S92" s="12"/>
      <c r="T92" s="12"/>
    </row>
    <row r="93" spans="1:20" hidden="1" x14ac:dyDescent="0.2">
      <c r="A93" s="5" t="s">
        <v>75</v>
      </c>
      <c r="B93" s="68"/>
      <c r="C93" s="69"/>
      <c r="D93" s="69"/>
      <c r="E93" s="70"/>
      <c r="F93" s="70"/>
      <c r="G93" s="71"/>
      <c r="H93" s="72"/>
      <c r="I93" s="72"/>
      <c r="J93" s="70"/>
      <c r="K93" s="70"/>
      <c r="L93" s="11" t="str">
        <f t="shared" si="17"/>
        <v>L</v>
      </c>
      <c r="M93" s="11">
        <f t="shared" si="18"/>
        <v>0</v>
      </c>
      <c r="N93" s="11" t="str">
        <f t="shared" si="20"/>
        <v>L</v>
      </c>
      <c r="O93" s="11">
        <f t="shared" si="19"/>
        <v>0</v>
      </c>
      <c r="P93" s="7"/>
      <c r="Q93" s="7"/>
      <c r="R93" s="7"/>
      <c r="S93" s="7"/>
    </row>
    <row r="94" spans="1:20" hidden="1" x14ac:dyDescent="0.2">
      <c r="A94" s="5" t="s">
        <v>107</v>
      </c>
      <c r="B94" s="32">
        <v>43535</v>
      </c>
      <c r="C94" s="33" t="s">
        <v>42</v>
      </c>
      <c r="D94" s="34"/>
      <c r="E94" s="35"/>
      <c r="F94" s="35"/>
      <c r="G94" s="43" t="s">
        <v>5</v>
      </c>
      <c r="H94" s="60" t="s">
        <v>38</v>
      </c>
      <c r="I94" s="61"/>
      <c r="J94" s="35"/>
      <c r="K94" s="35"/>
      <c r="L94" s="11" t="str">
        <f>IF(E94=" "," ",IF(E94&lt;4,"L",IF(E94=4,"D","W")))</f>
        <v>L</v>
      </c>
      <c r="M94" s="11">
        <f>F94-K94</f>
        <v>0</v>
      </c>
      <c r="N94" s="11" t="str">
        <f>IF(J94=" "," ",IF(J94&lt;4,"L",IF(J94=4,"D","W")))</f>
        <v>L</v>
      </c>
      <c r="O94" s="11">
        <f>K94-F94</f>
        <v>0</v>
      </c>
      <c r="P94" s="7"/>
      <c r="Q94" s="7"/>
      <c r="R94" s="7"/>
      <c r="S94" s="7"/>
    </row>
    <row r="95" spans="1:20" hidden="1" x14ac:dyDescent="0.2">
      <c r="A95" s="5" t="s">
        <v>107</v>
      </c>
      <c r="B95" s="32">
        <v>43537</v>
      </c>
      <c r="C95" s="33" t="s">
        <v>79</v>
      </c>
      <c r="D95" s="34"/>
      <c r="E95" s="35"/>
      <c r="F95" s="35"/>
      <c r="G95" s="43" t="s">
        <v>5</v>
      </c>
      <c r="H95" s="60" t="s">
        <v>78</v>
      </c>
      <c r="I95" s="61"/>
      <c r="J95" s="35"/>
      <c r="K95" s="35"/>
      <c r="L95" s="11" t="str">
        <f>IF(E95=" "," ",IF(E95&lt;4,"L",IF(E95=4,"D","W")))</f>
        <v>L</v>
      </c>
      <c r="M95" s="11">
        <f>F95-K95</f>
        <v>0</v>
      </c>
      <c r="N95" s="11" t="str">
        <f>IF(J95=" "," ",IF(J95&lt;4,"L",IF(J95=4,"D","W")))</f>
        <v>L</v>
      </c>
      <c r="O95" s="11">
        <f>K95-F95</f>
        <v>0</v>
      </c>
      <c r="P95" s="7"/>
      <c r="Q95" s="7"/>
      <c r="R95" s="7"/>
      <c r="S95" s="7"/>
    </row>
    <row r="96" spans="1:20" hidden="1" x14ac:dyDescent="0.2">
      <c r="A96" s="5" t="s">
        <v>107</v>
      </c>
      <c r="B96" s="32">
        <v>43537</v>
      </c>
      <c r="C96" s="33" t="s">
        <v>43</v>
      </c>
      <c r="D96" s="34"/>
      <c r="E96" s="35"/>
      <c r="F96" s="35"/>
      <c r="G96" s="43" t="s">
        <v>5</v>
      </c>
      <c r="H96" s="60" t="s">
        <v>41</v>
      </c>
      <c r="I96" s="61"/>
      <c r="J96" s="35"/>
      <c r="K96" s="35"/>
      <c r="L96" s="11" t="str">
        <f t="shared" si="17"/>
        <v>L</v>
      </c>
      <c r="M96" s="11">
        <f t="shared" si="18"/>
        <v>0</v>
      </c>
      <c r="N96" s="11" t="str">
        <f t="shared" si="20"/>
        <v>L</v>
      </c>
      <c r="O96" s="11">
        <f t="shared" si="19"/>
        <v>0</v>
      </c>
      <c r="P96" s="7"/>
      <c r="Q96" s="7"/>
      <c r="R96" s="7"/>
      <c r="S96" s="7"/>
    </row>
    <row r="97" spans="1:19" hidden="1" x14ac:dyDescent="0.2">
      <c r="A97" s="5" t="s">
        <v>107</v>
      </c>
      <c r="B97" s="32">
        <v>43538</v>
      </c>
      <c r="C97" s="33" t="s">
        <v>44</v>
      </c>
      <c r="D97" s="34"/>
      <c r="E97" s="35"/>
      <c r="F97" s="35"/>
      <c r="G97" s="43" t="s">
        <v>5</v>
      </c>
      <c r="H97" s="60" t="s">
        <v>39</v>
      </c>
      <c r="I97" s="61"/>
      <c r="J97" s="35"/>
      <c r="K97" s="35"/>
      <c r="L97" s="11" t="str">
        <f t="shared" si="17"/>
        <v>L</v>
      </c>
      <c r="M97" s="11">
        <f t="shared" si="18"/>
        <v>0</v>
      </c>
      <c r="N97" s="11" t="str">
        <f t="shared" si="20"/>
        <v>L</v>
      </c>
      <c r="O97" s="11">
        <f t="shared" si="19"/>
        <v>0</v>
      </c>
      <c r="P97" s="7"/>
      <c r="Q97" s="7"/>
      <c r="R97" s="7"/>
      <c r="S97" s="7"/>
    </row>
    <row r="98" spans="1:19" hidden="1" x14ac:dyDescent="0.2">
      <c r="A98" s="5" t="s">
        <v>75</v>
      </c>
      <c r="B98" s="68"/>
      <c r="C98" s="69"/>
      <c r="D98" s="69"/>
      <c r="E98" s="70"/>
      <c r="F98" s="70"/>
      <c r="G98" s="71"/>
      <c r="H98" s="72"/>
      <c r="I98" s="72"/>
      <c r="J98" s="70"/>
      <c r="K98" s="70"/>
      <c r="L98" s="11" t="str">
        <f t="shared" si="17"/>
        <v>L</v>
      </c>
      <c r="M98" s="11">
        <f t="shared" si="18"/>
        <v>0</v>
      </c>
      <c r="N98" s="11" t="str">
        <f t="shared" si="20"/>
        <v>L</v>
      </c>
      <c r="O98" s="11">
        <f t="shared" si="19"/>
        <v>0</v>
      </c>
      <c r="P98" s="7"/>
      <c r="Q98" s="7"/>
      <c r="R98" s="7"/>
      <c r="S98" s="7"/>
    </row>
    <row r="99" spans="1:19" hidden="1" x14ac:dyDescent="0.2">
      <c r="A99" s="5" t="s">
        <v>108</v>
      </c>
      <c r="B99" s="32">
        <v>43542</v>
      </c>
      <c r="C99" s="33" t="s">
        <v>39</v>
      </c>
      <c r="D99" s="34"/>
      <c r="E99" s="35"/>
      <c r="F99" s="35"/>
      <c r="G99" s="43" t="s">
        <v>5</v>
      </c>
      <c r="H99" s="60" t="s">
        <v>43</v>
      </c>
      <c r="I99" s="61"/>
      <c r="J99" s="35"/>
      <c r="K99" s="35"/>
      <c r="L99" s="11" t="str">
        <f t="shared" si="17"/>
        <v>L</v>
      </c>
      <c r="M99" s="11">
        <f t="shared" si="18"/>
        <v>0</v>
      </c>
      <c r="N99" s="11" t="str">
        <f t="shared" si="20"/>
        <v>L</v>
      </c>
      <c r="O99" s="11">
        <f t="shared" si="19"/>
        <v>0</v>
      </c>
      <c r="P99" s="7"/>
      <c r="Q99" s="7"/>
      <c r="R99" s="7"/>
      <c r="S99" s="7"/>
    </row>
    <row r="100" spans="1:19" hidden="1" x14ac:dyDescent="0.2">
      <c r="A100" s="5" t="s">
        <v>108</v>
      </c>
      <c r="B100" s="32">
        <v>43543</v>
      </c>
      <c r="C100" s="33" t="s">
        <v>41</v>
      </c>
      <c r="D100" s="34"/>
      <c r="E100" s="35"/>
      <c r="F100" s="35"/>
      <c r="G100" s="43" t="s">
        <v>5</v>
      </c>
      <c r="H100" s="60" t="s">
        <v>36</v>
      </c>
      <c r="I100" s="61"/>
      <c r="J100" s="35"/>
      <c r="K100" s="35"/>
      <c r="L100" s="11" t="str">
        <f t="shared" si="17"/>
        <v>L</v>
      </c>
      <c r="M100" s="11">
        <f t="shared" si="18"/>
        <v>0</v>
      </c>
      <c r="N100" s="11" t="str">
        <f>IF(J100=" "," ",IF(J100&lt;4,"L",IF(J100=4,"D","W")))</f>
        <v>L</v>
      </c>
      <c r="O100" s="11">
        <f t="shared" si="19"/>
        <v>0</v>
      </c>
      <c r="P100" s="7"/>
      <c r="Q100" s="7"/>
      <c r="R100" s="7"/>
      <c r="S100" s="7"/>
    </row>
    <row r="101" spans="1:19" hidden="1" x14ac:dyDescent="0.2">
      <c r="A101" s="5" t="s">
        <v>108</v>
      </c>
      <c r="B101" s="32">
        <v>43545</v>
      </c>
      <c r="C101" s="33" t="s">
        <v>38</v>
      </c>
      <c r="D101" s="34"/>
      <c r="E101" s="35"/>
      <c r="F101" s="35"/>
      <c r="G101" s="43" t="s">
        <v>5</v>
      </c>
      <c r="H101" s="60" t="s">
        <v>79</v>
      </c>
      <c r="I101" s="61"/>
      <c r="J101" s="35"/>
      <c r="K101" s="35"/>
      <c r="L101" s="11" t="str">
        <f t="shared" si="17"/>
        <v>L</v>
      </c>
      <c r="M101" s="11">
        <f t="shared" si="18"/>
        <v>0</v>
      </c>
      <c r="N101" s="11" t="str">
        <f>IF(J101=" "," ",IF(J101&lt;4,"L",IF(J101=4,"D","W")))</f>
        <v>L</v>
      </c>
      <c r="O101" s="11">
        <f t="shared" si="19"/>
        <v>0</v>
      </c>
      <c r="P101" s="7"/>
      <c r="Q101" s="7"/>
      <c r="R101" s="7"/>
      <c r="S101" s="7"/>
    </row>
    <row r="102" spans="1:19" hidden="1" x14ac:dyDescent="0.2">
      <c r="A102" s="5" t="s">
        <v>108</v>
      </c>
      <c r="B102" s="32">
        <v>43545</v>
      </c>
      <c r="C102" s="33" t="s">
        <v>78</v>
      </c>
      <c r="D102" s="34"/>
      <c r="E102" s="35"/>
      <c r="F102" s="35"/>
      <c r="G102" s="43" t="s">
        <v>5</v>
      </c>
      <c r="H102" s="60" t="s">
        <v>44</v>
      </c>
      <c r="I102" s="61"/>
      <c r="J102" s="35"/>
      <c r="K102" s="35"/>
      <c r="L102" s="11" t="str">
        <f t="shared" si="17"/>
        <v>L</v>
      </c>
      <c r="M102" s="11">
        <f t="shared" si="18"/>
        <v>0</v>
      </c>
      <c r="N102" s="11" t="str">
        <f t="shared" si="20"/>
        <v>L</v>
      </c>
      <c r="O102" s="11">
        <f t="shared" si="19"/>
        <v>0</v>
      </c>
      <c r="P102" s="7"/>
      <c r="Q102" s="7"/>
      <c r="R102" s="7"/>
      <c r="S102" s="7"/>
    </row>
    <row r="103" spans="1:19" hidden="1" x14ac:dyDescent="0.2">
      <c r="A103" s="5" t="s">
        <v>75</v>
      </c>
      <c r="B103" s="68"/>
      <c r="C103" s="69"/>
      <c r="D103" s="69"/>
      <c r="E103" s="70"/>
      <c r="F103" s="70"/>
      <c r="G103" s="71"/>
      <c r="H103" s="72"/>
      <c r="I103" s="72"/>
      <c r="J103" s="70"/>
      <c r="K103" s="70"/>
      <c r="L103" s="11" t="str">
        <f t="shared" si="17"/>
        <v>L</v>
      </c>
      <c r="M103" s="11">
        <f t="shared" si="18"/>
        <v>0</v>
      </c>
      <c r="N103" s="11" t="str">
        <f t="shared" si="20"/>
        <v>L</v>
      </c>
      <c r="O103" s="11">
        <f t="shared" si="19"/>
        <v>0</v>
      </c>
      <c r="P103" s="7"/>
      <c r="Q103" s="7"/>
      <c r="R103" s="7"/>
      <c r="S103" s="7"/>
    </row>
    <row r="104" spans="1:19" hidden="1" x14ac:dyDescent="0.2">
      <c r="A104" s="5" t="s">
        <v>109</v>
      </c>
      <c r="B104" s="32">
        <v>43549</v>
      </c>
      <c r="C104" s="33" t="s">
        <v>36</v>
      </c>
      <c r="D104" s="34"/>
      <c r="E104" s="35"/>
      <c r="F104" s="35"/>
      <c r="G104" s="43" t="s">
        <v>5</v>
      </c>
      <c r="H104" s="60" t="s">
        <v>43</v>
      </c>
      <c r="I104" s="61"/>
      <c r="J104" s="35"/>
      <c r="K104" s="35"/>
      <c r="L104" s="11" t="str">
        <f t="shared" si="17"/>
        <v>L</v>
      </c>
      <c r="M104" s="11">
        <f t="shared" si="18"/>
        <v>0</v>
      </c>
      <c r="N104" s="11" t="str">
        <f t="shared" si="20"/>
        <v>L</v>
      </c>
      <c r="O104" s="11">
        <f t="shared" si="19"/>
        <v>0</v>
      </c>
      <c r="P104" s="7"/>
      <c r="Q104" s="7"/>
      <c r="R104" s="7"/>
      <c r="S104" s="7"/>
    </row>
    <row r="105" spans="1:19" hidden="1" x14ac:dyDescent="0.2">
      <c r="A105" s="5" t="s">
        <v>109</v>
      </c>
      <c r="B105" s="32">
        <v>43549</v>
      </c>
      <c r="C105" s="33" t="s">
        <v>42</v>
      </c>
      <c r="D105" s="34"/>
      <c r="E105" s="35"/>
      <c r="F105" s="35"/>
      <c r="G105" s="43" t="s">
        <v>5</v>
      </c>
      <c r="H105" s="60" t="s">
        <v>41</v>
      </c>
      <c r="I105" s="61"/>
      <c r="J105" s="35"/>
      <c r="K105" s="35"/>
      <c r="L105" s="11" t="str">
        <f t="shared" si="17"/>
        <v>L</v>
      </c>
      <c r="M105" s="11">
        <f t="shared" si="18"/>
        <v>0</v>
      </c>
      <c r="N105" s="11" t="str">
        <f t="shared" si="20"/>
        <v>L</v>
      </c>
      <c r="O105" s="11">
        <f t="shared" si="19"/>
        <v>0</v>
      </c>
      <c r="P105" s="7"/>
      <c r="Q105" s="7"/>
      <c r="R105" s="7"/>
      <c r="S105" s="7"/>
    </row>
    <row r="106" spans="1:19" hidden="1" x14ac:dyDescent="0.2">
      <c r="A106" s="5" t="s">
        <v>109</v>
      </c>
      <c r="B106" s="32">
        <v>43551</v>
      </c>
      <c r="C106" s="33" t="s">
        <v>78</v>
      </c>
      <c r="D106" s="34"/>
      <c r="E106" s="35"/>
      <c r="F106" s="35"/>
      <c r="G106" s="43" t="s">
        <v>5</v>
      </c>
      <c r="H106" s="60" t="s">
        <v>39</v>
      </c>
      <c r="I106" s="61"/>
      <c r="J106" s="35"/>
      <c r="K106" s="35"/>
      <c r="L106" s="11" t="str">
        <f t="shared" si="17"/>
        <v>L</v>
      </c>
      <c r="M106" s="11">
        <f t="shared" si="18"/>
        <v>0</v>
      </c>
      <c r="N106" s="11" t="str">
        <f t="shared" si="20"/>
        <v>L</v>
      </c>
      <c r="O106" s="11">
        <f t="shared" si="19"/>
        <v>0</v>
      </c>
      <c r="P106" s="7"/>
      <c r="Q106" s="7"/>
      <c r="R106" s="7"/>
      <c r="S106" s="7"/>
    </row>
    <row r="107" spans="1:19" hidden="1" x14ac:dyDescent="0.2">
      <c r="A107" s="5" t="s">
        <v>109</v>
      </c>
      <c r="B107" s="32">
        <v>43552</v>
      </c>
      <c r="C107" s="33" t="s">
        <v>44</v>
      </c>
      <c r="D107" s="34"/>
      <c r="E107" s="35"/>
      <c r="F107" s="35"/>
      <c r="G107" s="43" t="s">
        <v>5</v>
      </c>
      <c r="H107" s="60" t="s">
        <v>38</v>
      </c>
      <c r="I107" s="61"/>
      <c r="J107" s="35"/>
      <c r="K107" s="35"/>
      <c r="L107" s="11" t="str">
        <f t="shared" si="17"/>
        <v>L</v>
      </c>
      <c r="M107" s="11">
        <f t="shared" si="18"/>
        <v>0</v>
      </c>
      <c r="N107" s="11" t="str">
        <f>IF(J107=" "," ",IF(J107&lt;4,"L",IF(J107=4,"D","W")))</f>
        <v>L</v>
      </c>
      <c r="O107" s="11">
        <f t="shared" si="19"/>
        <v>0</v>
      </c>
      <c r="Q107" s="7"/>
      <c r="R107" s="7"/>
      <c r="S107" s="7"/>
    </row>
    <row r="108" spans="1:19" hidden="1" x14ac:dyDescent="0.2">
      <c r="A108" s="5" t="s">
        <v>75</v>
      </c>
      <c r="H108" s="62"/>
      <c r="I108" s="62"/>
      <c r="J108" s="44"/>
      <c r="K108" s="44"/>
      <c r="L108" s="11" t="str">
        <f t="shared" si="17"/>
        <v>L</v>
      </c>
      <c r="M108" s="11">
        <f t="shared" si="18"/>
        <v>0</v>
      </c>
      <c r="N108" s="11" t="str">
        <f>IF(J108=" "," ",IF(J108&lt;4,"L",IF(J108=4,"D","W")))</f>
        <v>L</v>
      </c>
      <c r="O108" s="11">
        <f t="shared" si="19"/>
        <v>0</v>
      </c>
    </row>
    <row r="109" spans="1:19" hidden="1" x14ac:dyDescent="0.2">
      <c r="A109" s="5" t="s">
        <v>75</v>
      </c>
      <c r="H109" s="62"/>
      <c r="I109" s="62"/>
      <c r="J109" s="44"/>
      <c r="K109" s="44"/>
      <c r="L109" s="11" t="s">
        <v>10</v>
      </c>
      <c r="M109" s="11">
        <f t="shared" si="18"/>
        <v>0</v>
      </c>
      <c r="N109" s="11" t="s">
        <v>10</v>
      </c>
      <c r="O109" s="11">
        <f t="shared" si="19"/>
        <v>0</v>
      </c>
    </row>
    <row r="110" spans="1:19" hidden="1" x14ac:dyDescent="0.2">
      <c r="A110" s="5" t="s">
        <v>75</v>
      </c>
      <c r="H110" s="62"/>
      <c r="I110" s="62"/>
      <c r="J110" s="44"/>
      <c r="K110" s="44"/>
      <c r="L110" s="11" t="s">
        <v>11</v>
      </c>
      <c r="M110" s="11">
        <f t="shared" si="18"/>
        <v>0</v>
      </c>
      <c r="N110" s="11" t="s">
        <v>11</v>
      </c>
      <c r="O110" s="11">
        <f t="shared" si="19"/>
        <v>0</v>
      </c>
    </row>
    <row r="111" spans="1:19" hidden="1" x14ac:dyDescent="0.2">
      <c r="A111" s="5" t="s">
        <v>75</v>
      </c>
      <c r="H111" s="62"/>
      <c r="I111" s="62"/>
      <c r="J111" s="44"/>
      <c r="K111" s="44"/>
    </row>
    <row r="112" spans="1:19" hidden="1" x14ac:dyDescent="0.2">
      <c r="A112" s="5" t="s">
        <v>75</v>
      </c>
      <c r="H112" s="62"/>
      <c r="I112" s="62"/>
      <c r="J112" s="44"/>
      <c r="K112" s="44"/>
    </row>
    <row r="113" spans="1:1" hidden="1" x14ac:dyDescent="0.2">
      <c r="A113" s="5" t="s">
        <v>75</v>
      </c>
    </row>
    <row r="114" spans="1:1" hidden="1" x14ac:dyDescent="0.2">
      <c r="A114" s="5" t="s">
        <v>75</v>
      </c>
    </row>
    <row r="115" spans="1:1" hidden="1" x14ac:dyDescent="0.2">
      <c r="A115" s="5" t="s">
        <v>75</v>
      </c>
    </row>
    <row r="116" spans="1:1" hidden="1" x14ac:dyDescent="0.2">
      <c r="A116" s="5" t="s">
        <v>75</v>
      </c>
    </row>
    <row r="117" spans="1:1" hidden="1" x14ac:dyDescent="0.2">
      <c r="A117" s="5" t="s">
        <v>75</v>
      </c>
    </row>
    <row r="118" spans="1:1" hidden="1" x14ac:dyDescent="0.2">
      <c r="A118" s="5" t="s">
        <v>75</v>
      </c>
    </row>
    <row r="119" spans="1:1" hidden="1" x14ac:dyDescent="0.2">
      <c r="A119" s="5" t="s">
        <v>75</v>
      </c>
    </row>
    <row r="120" spans="1:1" hidden="1" x14ac:dyDescent="0.2">
      <c r="A120" s="5" t="s">
        <v>75</v>
      </c>
    </row>
    <row r="121" spans="1:1" hidden="1" x14ac:dyDescent="0.2">
      <c r="A121" s="5" t="s">
        <v>75</v>
      </c>
    </row>
    <row r="122" spans="1:1" hidden="1" x14ac:dyDescent="0.2">
      <c r="A122" s="5" t="s">
        <v>75</v>
      </c>
    </row>
    <row r="123" spans="1:1" hidden="1" x14ac:dyDescent="0.2">
      <c r="A123" s="5" t="s">
        <v>75</v>
      </c>
    </row>
    <row r="124" spans="1:1" hidden="1" x14ac:dyDescent="0.2">
      <c r="A124" s="5" t="s">
        <v>75</v>
      </c>
    </row>
    <row r="125" spans="1:1" hidden="1" x14ac:dyDescent="0.2">
      <c r="A125" s="5" t="s">
        <v>75</v>
      </c>
    </row>
    <row r="126" spans="1:1" hidden="1" x14ac:dyDescent="0.2">
      <c r="A126" s="5" t="s">
        <v>75</v>
      </c>
    </row>
    <row r="127" spans="1:1" hidden="1" x14ac:dyDescent="0.2">
      <c r="A127" s="5" t="s">
        <v>75</v>
      </c>
    </row>
    <row r="128" spans="1:1" hidden="1" x14ac:dyDescent="0.2">
      <c r="A128" s="5" t="s">
        <v>75</v>
      </c>
    </row>
    <row r="129" spans="1:1" hidden="1" x14ac:dyDescent="0.2">
      <c r="A129" s="5" t="s">
        <v>75</v>
      </c>
    </row>
    <row r="130" spans="1:1" hidden="1" x14ac:dyDescent="0.2">
      <c r="A130" s="5" t="s">
        <v>75</v>
      </c>
    </row>
    <row r="131" spans="1:1" hidden="1" x14ac:dyDescent="0.2">
      <c r="A131" s="5" t="s">
        <v>75</v>
      </c>
    </row>
    <row r="132" spans="1:1" hidden="1" x14ac:dyDescent="0.2">
      <c r="A132" s="5" t="s">
        <v>75</v>
      </c>
    </row>
    <row r="133" spans="1:1" hidden="1" x14ac:dyDescent="0.2">
      <c r="A133" s="5" t="s">
        <v>75</v>
      </c>
    </row>
    <row r="134" spans="1:1" hidden="1" x14ac:dyDescent="0.2">
      <c r="A134" s="5" t="s">
        <v>75</v>
      </c>
    </row>
    <row r="135" spans="1:1" hidden="1" x14ac:dyDescent="0.2">
      <c r="A135" s="5" t="s">
        <v>75</v>
      </c>
    </row>
    <row r="136" spans="1:1" hidden="1" x14ac:dyDescent="0.2">
      <c r="A136" s="5" t="s">
        <v>75</v>
      </c>
    </row>
    <row r="137" spans="1:1" hidden="1" x14ac:dyDescent="0.2">
      <c r="A137" s="5" t="s">
        <v>75</v>
      </c>
    </row>
    <row r="138" spans="1:1" hidden="1" x14ac:dyDescent="0.2">
      <c r="A138" s="5" t="s">
        <v>75</v>
      </c>
    </row>
    <row r="139" spans="1:1" hidden="1" x14ac:dyDescent="0.2">
      <c r="A139" s="5" t="s">
        <v>75</v>
      </c>
    </row>
    <row r="140" spans="1:1" hidden="1" x14ac:dyDescent="0.2">
      <c r="A140" s="5" t="s">
        <v>75</v>
      </c>
    </row>
    <row r="141" spans="1:1" hidden="1" x14ac:dyDescent="0.2">
      <c r="A141" s="5" t="s">
        <v>75</v>
      </c>
    </row>
    <row r="142" spans="1:1" hidden="1" x14ac:dyDescent="0.2">
      <c r="A142" s="5" t="s">
        <v>75</v>
      </c>
    </row>
    <row r="143" spans="1:1" hidden="1" x14ac:dyDescent="0.2">
      <c r="A143" s="5" t="s">
        <v>75</v>
      </c>
    </row>
    <row r="144" spans="1:1" hidden="1" x14ac:dyDescent="0.2">
      <c r="A144" s="5" t="s">
        <v>75</v>
      </c>
    </row>
    <row r="145" spans="1:1" hidden="1" x14ac:dyDescent="0.2">
      <c r="A145" s="5" t="s">
        <v>75</v>
      </c>
    </row>
    <row r="146" spans="1:1" hidden="1" x14ac:dyDescent="0.2">
      <c r="A146" s="5" t="s">
        <v>75</v>
      </c>
    </row>
    <row r="147" spans="1:1" hidden="1" x14ac:dyDescent="0.2">
      <c r="A147" s="5" t="s">
        <v>75</v>
      </c>
    </row>
    <row r="148" spans="1:1" hidden="1" x14ac:dyDescent="0.2">
      <c r="A148" s="5" t="s">
        <v>75</v>
      </c>
    </row>
    <row r="149" spans="1:1" hidden="1" x14ac:dyDescent="0.2">
      <c r="A149" s="5" t="s">
        <v>75</v>
      </c>
    </row>
    <row r="150" spans="1:1" hidden="1" x14ac:dyDescent="0.2">
      <c r="A150" s="5" t="s">
        <v>75</v>
      </c>
    </row>
    <row r="151" spans="1:1" hidden="1" x14ac:dyDescent="0.2">
      <c r="A151" s="5" t="s">
        <v>75</v>
      </c>
    </row>
  </sheetData>
  <autoFilter ref="A15:A151" xr:uid="{00000000-0009-0000-0000-000001000000}">
    <filterColumn colId="0">
      <filters>
        <filter val="Wk16"/>
      </filters>
    </filterColumn>
  </autoFilter>
  <sortState ref="B5:M14">
    <sortCondition descending="1" ref="K5:K14"/>
    <sortCondition descending="1" ref="J5:J14"/>
    <sortCondition ref="B5:B14"/>
  </sortState>
  <conditionalFormatting sqref="Q1">
    <cfRule type="cellIs" dxfId="7" priority="1" operator="notEqual">
      <formula>$P$1</formula>
    </cfRule>
    <cfRule type="cellIs" dxfId="6" priority="2" operator="equal">
      <formula>$P$1</formula>
    </cfRule>
  </conditionalFormatting>
  <pageMargins left="0.70866141732283472" right="0.70866141732283472" top="0.35433070866141736" bottom="0.15748031496062992" header="0.31496062992125984" footer="0.31496062992125984"/>
  <pageSetup paperSize="9" fitToHeight="0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61" r:id="rId8" name="Button 1">
              <controlPr defaultSize="0" print="0" autoFill="0" autoPict="0" macro="[0]!Macro2">
                <anchor moveWithCells="1" sizeWithCells="1">
                  <from>
                    <xdr:col>16</xdr:col>
                    <xdr:colOff>514350</xdr:colOff>
                    <xdr:row>4</xdr:row>
                    <xdr:rowOff>38100</xdr:rowOff>
                  </from>
                  <to>
                    <xdr:col>17</xdr:col>
                    <xdr:colOff>85725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6" filterMode="1">
    <tabColor rgb="FF92D050"/>
    <pageSetUpPr fitToPage="1"/>
  </sheetPr>
  <dimension ref="A1:AE153"/>
  <sheetViews>
    <sheetView showGridLines="0" zoomScale="80" zoomScaleNormal="80" workbookViewId="0">
      <pane ySplit="17" topLeftCell="A18" activePane="bottomLeft" state="frozen"/>
      <selection activeCell="F157" sqref="F157"/>
      <selection pane="bottomLeft" activeCell="E87" sqref="E87"/>
    </sheetView>
  </sheetViews>
  <sheetFormatPr defaultColWidth="9.28515625" defaultRowHeight="12.75" x14ac:dyDescent="0.2"/>
  <cols>
    <col min="1" max="1" width="9.28515625" style="2"/>
    <col min="2" max="2" width="16" style="2" customWidth="1"/>
    <col min="3" max="4" width="12.42578125" style="2" customWidth="1"/>
    <col min="5" max="11" width="12.42578125" style="5" customWidth="1"/>
    <col min="12" max="13" width="12.42578125" style="2" hidden="1" customWidth="1"/>
    <col min="14" max="15" width="9.28515625" style="2" hidden="1" customWidth="1"/>
    <col min="16" max="16" width="10.7109375" style="2" bestFit="1" customWidth="1"/>
    <col min="17" max="17" width="24.5703125" style="2" bestFit="1" customWidth="1"/>
    <col min="18" max="19" width="12" style="2" bestFit="1" customWidth="1"/>
    <col min="20" max="20" width="13" style="2" bestFit="1" customWidth="1"/>
    <col min="21" max="21" width="9.28515625" style="2"/>
    <col min="22" max="22" width="24.5703125" style="2" bestFit="1" customWidth="1"/>
    <col min="23" max="23" width="19.140625" style="2" bestFit="1" customWidth="1"/>
    <col min="24" max="25" width="3.42578125" style="2" bestFit="1" customWidth="1"/>
    <col min="26" max="26" width="12.42578125" style="2" bestFit="1" customWidth="1"/>
    <col min="27" max="27" width="12.42578125" style="2" customWidth="1"/>
    <col min="28" max="29" width="2.28515625" style="2" customWidth="1"/>
    <col min="30" max="30" width="8" style="2" customWidth="1"/>
    <col min="31" max="31" width="12.42578125" style="2" bestFit="1" customWidth="1"/>
    <col min="32" max="16384" width="9.28515625" style="2"/>
  </cols>
  <sheetData>
    <row r="1" spans="2:28" ht="31.5" x14ac:dyDescent="0.5">
      <c r="B1" s="4"/>
      <c r="C1" s="4"/>
      <c r="E1" s="45"/>
      <c r="F1" s="45"/>
      <c r="G1" s="16" t="s">
        <v>45</v>
      </c>
      <c r="H1" s="45"/>
      <c r="I1" s="45"/>
      <c r="J1" s="45"/>
      <c r="K1" s="7"/>
      <c r="L1" s="4"/>
      <c r="M1" s="4"/>
      <c r="N1" s="5"/>
      <c r="O1" s="5"/>
      <c r="P1" s="76">
        <f>SUM(K5:K15)/8</f>
        <v>55</v>
      </c>
      <c r="Q1" s="77">
        <f>INT(P1)</f>
        <v>55</v>
      </c>
    </row>
    <row r="2" spans="2:28" ht="32.25" thickBot="1" x14ac:dyDescent="0.25">
      <c r="C2" s="6"/>
      <c r="D2" s="6"/>
      <c r="E2" s="46"/>
      <c r="F2" s="46"/>
      <c r="G2" s="17" t="s">
        <v>77</v>
      </c>
      <c r="H2" s="46"/>
      <c r="I2" s="46"/>
      <c r="J2" s="46"/>
      <c r="K2" s="46"/>
      <c r="L2" s="7"/>
      <c r="M2" s="7"/>
      <c r="N2" s="7"/>
      <c r="O2" s="7"/>
      <c r="P2" s="7"/>
      <c r="Q2" s="7"/>
    </row>
    <row r="3" spans="2:28" s="8" customFormat="1" ht="16.5" thickTop="1" thickBot="1" x14ac:dyDescent="0.3">
      <c r="B3" s="3"/>
      <c r="C3" s="9"/>
      <c r="D3" s="26" t="s">
        <v>0</v>
      </c>
      <c r="E3" s="27"/>
      <c r="F3" s="27"/>
      <c r="G3" s="28"/>
      <c r="H3" s="29"/>
      <c r="I3" s="30" t="s">
        <v>8</v>
      </c>
      <c r="J3" s="31"/>
      <c r="K3" s="7"/>
      <c r="P3" s="66">
        <f>SUBTOTAL(9,P4:P15)/8</f>
        <v>166</v>
      </c>
      <c r="Q3" s="2" t="s">
        <v>76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s="8" customFormat="1" ht="16.5" thickTop="1" thickBot="1" x14ac:dyDescent="0.3">
      <c r="B4" s="39" t="s">
        <v>7</v>
      </c>
      <c r="C4" s="40"/>
      <c r="D4" s="42" t="s">
        <v>9</v>
      </c>
      <c r="E4" s="47" t="s">
        <v>10</v>
      </c>
      <c r="F4" s="47" t="s">
        <v>11</v>
      </c>
      <c r="G4" s="48" t="s">
        <v>12</v>
      </c>
      <c r="H4" s="49" t="s">
        <v>13</v>
      </c>
      <c r="I4" s="47" t="s">
        <v>14</v>
      </c>
      <c r="J4" s="48" t="s">
        <v>15</v>
      </c>
      <c r="K4" s="50" t="s">
        <v>3</v>
      </c>
      <c r="Q4" s="7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s="8" customFormat="1" ht="15.75" thickTop="1" x14ac:dyDescent="0.25">
      <c r="B5" s="18" t="s">
        <v>48</v>
      </c>
      <c r="C5" s="19"/>
      <c r="D5" s="24">
        <f>VLOOKUP($B5,$V$36:$Z$50,5,0)+VLOOKUP($B5,$V$21:$Z$33,5,0)</f>
        <v>10</v>
      </c>
      <c r="E5" s="51">
        <f>VLOOKUP($B5,$V$36:$Z$50,4,0)+VLOOKUP($B5,$V$21:$Z$33,4,0)</f>
        <v>9</v>
      </c>
      <c r="F5" s="51">
        <f>VLOOKUP($B5,$V$36:$Z$50,2,0)+VLOOKUP($B5,$V$21:$Z$33,2,0)</f>
        <v>0</v>
      </c>
      <c r="G5" s="52">
        <f>VLOOKUP($B5,$V$36:$Z$50,3,0)+VLOOKUP($B5,$V$21:$Z$33,3,0)</f>
        <v>1</v>
      </c>
      <c r="H5" s="53">
        <f>VLOOKUP($B5,$Q$21:$S$33,3,0)+VLOOKUP($B5,$Q$38:$S$50,3,0)</f>
        <v>312</v>
      </c>
      <c r="I5" s="51">
        <f>H5-J5</f>
        <v>207</v>
      </c>
      <c r="J5" s="52">
        <f>VLOOKUP($B5,$Q$21:$T$33,4,0)+VLOOKUP($B5,$Q$38:$T$50,4,0)</f>
        <v>105</v>
      </c>
      <c r="K5" s="54">
        <f>VLOOKUP($B5,$Q$21:$T$33,2,0)+VLOOKUP($B5,$Q$38:$T$50,2,0)</f>
        <v>68</v>
      </c>
      <c r="P5" s="8">
        <f t="shared" ref="P5:P15" si="0">(20-D5)*8+K5</f>
        <v>148</v>
      </c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s="8" customFormat="1" ht="15" x14ac:dyDescent="0.25">
      <c r="B6" s="20" t="s">
        <v>50</v>
      </c>
      <c r="C6" s="21"/>
      <c r="D6" s="24">
        <f>VLOOKUP($B6,$V$36:$Z$50,5,0)+VLOOKUP($B6,$V$21:$Z$33,5,0)</f>
        <v>10</v>
      </c>
      <c r="E6" s="51">
        <f>VLOOKUP($B6,$V$36:$Z$50,4,0)+VLOOKUP($B6,$V$21:$Z$33,4,0)</f>
        <v>7</v>
      </c>
      <c r="F6" s="51">
        <f>VLOOKUP($B6,$V$36:$Z$50,2,0)+VLOOKUP($B6,$V$21:$Z$33,2,0)</f>
        <v>0</v>
      </c>
      <c r="G6" s="52">
        <f>VLOOKUP($B6,$V$36:$Z$50,3,0)+VLOOKUP($B6,$V$21:$Z$33,3,0)</f>
        <v>3</v>
      </c>
      <c r="H6" s="53">
        <f>VLOOKUP($B6,$Q$21:$S$33,3,0)+VLOOKUP($B6,$Q$38:$S$50,3,0)</f>
        <v>348</v>
      </c>
      <c r="I6" s="51">
        <f>H6-J6</f>
        <v>226</v>
      </c>
      <c r="J6" s="52">
        <f>VLOOKUP($B6,$Q$21:$T$33,4,0)+VLOOKUP($B6,$Q$38:$T$50,4,0)</f>
        <v>122</v>
      </c>
      <c r="K6" s="54">
        <f>VLOOKUP($B6,$Q$21:$T$33,2,0)+VLOOKUP($B6,$Q$38:$T$50,2,0)</f>
        <v>58</v>
      </c>
      <c r="P6" s="8">
        <f t="shared" si="0"/>
        <v>138</v>
      </c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s="8" customFormat="1" ht="15" x14ac:dyDescent="0.25">
      <c r="B7" s="20" t="s">
        <v>51</v>
      </c>
      <c r="C7" s="21"/>
      <c r="D7" s="24">
        <f>VLOOKUP($B7,$V$36:$Z$50,5,0)+VLOOKUP($B7,$V$21:$Z$33,5,0)</f>
        <v>10</v>
      </c>
      <c r="E7" s="51">
        <f>VLOOKUP($B7,$V$36:$Z$50,4,0)+VLOOKUP($B7,$V$21:$Z$33,4,0)</f>
        <v>7</v>
      </c>
      <c r="F7" s="51">
        <f>VLOOKUP($B7,$V$36:$Z$50,2,0)+VLOOKUP($B7,$V$21:$Z$33,2,0)</f>
        <v>0</v>
      </c>
      <c r="G7" s="52">
        <f>VLOOKUP($B7,$V$36:$Z$50,3,0)+VLOOKUP($B7,$V$21:$Z$33,3,0)</f>
        <v>3</v>
      </c>
      <c r="H7" s="53">
        <f>VLOOKUP($B7,$Q$21:$S$33,3,0)+VLOOKUP($B7,$Q$38:$S$50,3,0)</f>
        <v>305</v>
      </c>
      <c r="I7" s="51">
        <f>H7-J7</f>
        <v>250</v>
      </c>
      <c r="J7" s="52">
        <f>VLOOKUP($B7,$Q$21:$T$33,4,0)+VLOOKUP($B7,$Q$38:$T$50,4,0)</f>
        <v>55</v>
      </c>
      <c r="K7" s="54">
        <f>VLOOKUP($B7,$Q$21:$T$33,2,0)+VLOOKUP($B7,$Q$38:$T$50,2,0)</f>
        <v>52</v>
      </c>
      <c r="P7" s="8">
        <f t="shared" si="0"/>
        <v>132</v>
      </c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s="8" customFormat="1" ht="15" x14ac:dyDescent="0.25">
      <c r="B8" s="20" t="s">
        <v>53</v>
      </c>
      <c r="C8" s="41"/>
      <c r="D8" s="24">
        <f>VLOOKUP($B8,$V$36:$Z$50,5,0)+VLOOKUP($B8,$V$21:$Z$33,5,0)</f>
        <v>10</v>
      </c>
      <c r="E8" s="51">
        <f>VLOOKUP($B8,$V$36:$Z$50,4,0)+VLOOKUP($B8,$V$21:$Z$33,4,0)</f>
        <v>6</v>
      </c>
      <c r="F8" s="51">
        <f>VLOOKUP($B8,$V$36:$Z$50,2,0)+VLOOKUP($B8,$V$21:$Z$33,2,0)</f>
        <v>0</v>
      </c>
      <c r="G8" s="52">
        <f>VLOOKUP($B8,$V$36:$Z$50,3,0)+VLOOKUP($B8,$V$21:$Z$33,3,0)</f>
        <v>4</v>
      </c>
      <c r="H8" s="53">
        <f>VLOOKUP($B8,$Q$21:$S$33,3,0)+VLOOKUP($B8,$Q$38:$S$50,3,0)</f>
        <v>289</v>
      </c>
      <c r="I8" s="51">
        <f>H8-J8</f>
        <v>267</v>
      </c>
      <c r="J8" s="52">
        <f>VLOOKUP($B8,$Q$21:$T$33,4,0)+VLOOKUP($B8,$Q$38:$T$50,4,0)</f>
        <v>22</v>
      </c>
      <c r="K8" s="54">
        <f>VLOOKUP($B8,$Q$21:$T$33,2,0)+VLOOKUP($B8,$Q$38:$T$50,2,0)</f>
        <v>44</v>
      </c>
      <c r="L8" s="7"/>
      <c r="M8" s="7"/>
      <c r="P8" s="8">
        <f t="shared" si="0"/>
        <v>124</v>
      </c>
      <c r="Q8" s="7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s="8" customFormat="1" ht="15" x14ac:dyDescent="0.25">
      <c r="B9" s="20" t="s">
        <v>47</v>
      </c>
      <c r="C9" s="21"/>
      <c r="D9" s="24">
        <f>VLOOKUP($B9,$V$36:$Z$50,5,0)+VLOOKUP($B9,$V$21:$Z$33,5,0)</f>
        <v>10</v>
      </c>
      <c r="E9" s="51">
        <f>VLOOKUP($B9,$V$36:$Z$50,4,0)+VLOOKUP($B9,$V$21:$Z$33,4,0)</f>
        <v>5</v>
      </c>
      <c r="F9" s="51">
        <f>VLOOKUP($B9,$V$36:$Z$50,2,0)+VLOOKUP($B9,$V$21:$Z$33,2,0)</f>
        <v>0</v>
      </c>
      <c r="G9" s="52">
        <f>VLOOKUP($B9,$V$36:$Z$50,3,0)+VLOOKUP($B9,$V$21:$Z$33,3,0)</f>
        <v>5</v>
      </c>
      <c r="H9" s="53">
        <f>VLOOKUP($B9,$Q$21:$S$33,3,0)+VLOOKUP($B9,$Q$38:$S$50,3,0)</f>
        <v>269</v>
      </c>
      <c r="I9" s="51">
        <f>H9-J9</f>
        <v>262</v>
      </c>
      <c r="J9" s="52">
        <f>VLOOKUP($B9,$Q$21:$T$33,4,0)+VLOOKUP($B9,$Q$38:$T$50,4,0)</f>
        <v>7</v>
      </c>
      <c r="K9" s="54">
        <f>VLOOKUP($B9,$Q$21:$T$33,2,0)+VLOOKUP($B9,$Q$38:$T$50,2,0)</f>
        <v>41</v>
      </c>
      <c r="P9" s="8">
        <f t="shared" si="0"/>
        <v>121</v>
      </c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s="8" customFormat="1" ht="15" x14ac:dyDescent="0.25">
      <c r="B10" s="20" t="s">
        <v>54</v>
      </c>
      <c r="C10" s="21"/>
      <c r="D10" s="24">
        <f>VLOOKUP($B10,$V$36:$Z$50,5,0)+VLOOKUP($B10,$V$21:$Z$33,5,0)</f>
        <v>10</v>
      </c>
      <c r="E10" s="51">
        <f>VLOOKUP($B10,$V$36:$Z$50,4,0)+VLOOKUP($B10,$V$21:$Z$33,4,0)</f>
        <v>5</v>
      </c>
      <c r="F10" s="51">
        <f>VLOOKUP($B10,$V$36:$Z$50,2,0)+VLOOKUP($B10,$V$21:$Z$33,2,0)</f>
        <v>0</v>
      </c>
      <c r="G10" s="52">
        <f>VLOOKUP($B10,$V$36:$Z$50,3,0)+VLOOKUP($B10,$V$21:$Z$33,3,0)</f>
        <v>5</v>
      </c>
      <c r="H10" s="53">
        <f>VLOOKUP($B10,$Q$21:$S$33,3,0)+VLOOKUP($B10,$Q$38:$S$50,3,0)</f>
        <v>260</v>
      </c>
      <c r="I10" s="51">
        <f>H10-J10</f>
        <v>300</v>
      </c>
      <c r="J10" s="52">
        <f>VLOOKUP($B10,$Q$21:$T$33,4,0)+VLOOKUP($B10,$Q$38:$T$50,4,0)</f>
        <v>-40</v>
      </c>
      <c r="K10" s="54">
        <f>VLOOKUP($B10,$Q$21:$T$33,2,0)+VLOOKUP($B10,$Q$38:$T$50,2,0)</f>
        <v>36</v>
      </c>
      <c r="P10" s="8">
        <f t="shared" si="0"/>
        <v>116</v>
      </c>
      <c r="Q10" s="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s="8" customFormat="1" ht="15" x14ac:dyDescent="0.25">
      <c r="B11" s="20" t="s">
        <v>49</v>
      </c>
      <c r="C11" s="21"/>
      <c r="D11" s="24">
        <f>VLOOKUP($B11,$V$36:$Z$50,5,0)+VLOOKUP($B11,$V$21:$Z$33,5,0)</f>
        <v>10</v>
      </c>
      <c r="E11" s="51">
        <f>VLOOKUP($B11,$V$36:$Z$50,4,0)+VLOOKUP($B11,$V$21:$Z$33,4,0)</f>
        <v>5</v>
      </c>
      <c r="F11" s="51">
        <f>VLOOKUP($B11,$V$36:$Z$50,2,0)+VLOOKUP($B11,$V$21:$Z$33,2,0)</f>
        <v>0</v>
      </c>
      <c r="G11" s="52">
        <f>VLOOKUP($B11,$V$36:$Z$50,3,0)+VLOOKUP($B11,$V$21:$Z$33,3,0)</f>
        <v>5</v>
      </c>
      <c r="H11" s="53">
        <f>VLOOKUP($B11,$Q$21:$S$33,3,0)+VLOOKUP($B11,$Q$38:$S$50,3,0)</f>
        <v>256</v>
      </c>
      <c r="I11" s="51">
        <f>H11-J11</f>
        <v>299</v>
      </c>
      <c r="J11" s="52">
        <f>VLOOKUP($B11,$Q$21:$T$33,4,0)+VLOOKUP($B11,$Q$38:$T$50,4,0)</f>
        <v>-43</v>
      </c>
      <c r="K11" s="54">
        <f>VLOOKUP($B11,$Q$21:$T$33,2,0)+VLOOKUP($B11,$Q$38:$T$50,2,0)</f>
        <v>36</v>
      </c>
      <c r="P11" s="8">
        <f t="shared" si="0"/>
        <v>116</v>
      </c>
      <c r="Q11" s="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s="8" customFormat="1" ht="15" x14ac:dyDescent="0.25">
      <c r="B12" s="20" t="s">
        <v>56</v>
      </c>
      <c r="C12" s="21"/>
      <c r="D12" s="24">
        <f>VLOOKUP($B12,$V$36:$Z$50,5,0)+VLOOKUP($B12,$V$21:$Z$33,5,0)</f>
        <v>10</v>
      </c>
      <c r="E12" s="51">
        <f>VLOOKUP($B12,$V$36:$Z$50,4,0)+VLOOKUP($B12,$V$21:$Z$33,4,0)</f>
        <v>4</v>
      </c>
      <c r="F12" s="51">
        <f>VLOOKUP($B12,$V$36:$Z$50,2,0)+VLOOKUP($B12,$V$21:$Z$33,2,0)</f>
        <v>0</v>
      </c>
      <c r="G12" s="52">
        <f>VLOOKUP($B12,$V$36:$Z$50,3,0)+VLOOKUP($B12,$V$21:$Z$33,3,0)</f>
        <v>6</v>
      </c>
      <c r="H12" s="53">
        <f>VLOOKUP($B12,$Q$21:$S$33,3,0)+VLOOKUP($B12,$Q$38:$S$50,3,0)</f>
        <v>253</v>
      </c>
      <c r="I12" s="51">
        <f>H12-J12</f>
        <v>259</v>
      </c>
      <c r="J12" s="52">
        <f>VLOOKUP($B12,$Q$21:$T$33,4,0)+VLOOKUP($B12,$Q$38:$T$50,4,0)</f>
        <v>-6</v>
      </c>
      <c r="K12" s="54">
        <f>VLOOKUP($B12,$Q$21:$T$33,2,0)+VLOOKUP($B12,$Q$38:$T$50,2,0)</f>
        <v>35</v>
      </c>
      <c r="P12" s="8">
        <f t="shared" si="0"/>
        <v>115</v>
      </c>
      <c r="Q12" s="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s="8" customFormat="1" ht="15" x14ac:dyDescent="0.25">
      <c r="B13" s="20" t="s">
        <v>55</v>
      </c>
      <c r="C13" s="21"/>
      <c r="D13" s="24">
        <f>VLOOKUP($B13,$V$36:$Z$50,5,0)+VLOOKUP($B13,$V$21:$Z$33,5,0)</f>
        <v>9</v>
      </c>
      <c r="E13" s="51">
        <f>VLOOKUP($B13,$V$36:$Z$50,4,0)+VLOOKUP($B13,$V$21:$Z$33,4,0)</f>
        <v>3</v>
      </c>
      <c r="F13" s="51">
        <f>VLOOKUP($B13,$V$36:$Z$50,2,0)+VLOOKUP($B13,$V$21:$Z$33,2,0)</f>
        <v>0</v>
      </c>
      <c r="G13" s="52">
        <f>VLOOKUP($B13,$V$36:$Z$50,3,0)+VLOOKUP($B13,$V$21:$Z$33,3,0)</f>
        <v>6</v>
      </c>
      <c r="H13" s="53">
        <f>VLOOKUP($B13,$Q$21:$S$33,3,0)+VLOOKUP($B13,$Q$38:$S$50,3,0)</f>
        <v>211</v>
      </c>
      <c r="I13" s="51">
        <f>H13-J13</f>
        <v>268</v>
      </c>
      <c r="J13" s="52">
        <f>VLOOKUP($B13,$Q$21:$T$33,4,0)+VLOOKUP($B13,$Q$38:$T$50,4,0)</f>
        <v>-57</v>
      </c>
      <c r="K13" s="54">
        <f>VLOOKUP($B13,$Q$21:$T$33,2,0)+VLOOKUP($B13,$Q$38:$T$50,2,0)</f>
        <v>28</v>
      </c>
      <c r="P13" s="8">
        <f t="shared" si="0"/>
        <v>116</v>
      </c>
      <c r="Q13" s="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s="8" customFormat="1" ht="15" x14ac:dyDescent="0.25">
      <c r="B14" s="20" t="s">
        <v>46</v>
      </c>
      <c r="C14" s="21"/>
      <c r="D14" s="24">
        <f>VLOOKUP($B14,$V$36:$Z$50,5,0)+VLOOKUP($B14,$V$21:$Z$33,5,0)</f>
        <v>10</v>
      </c>
      <c r="E14" s="51">
        <f>VLOOKUP($B14,$V$36:$Z$50,4,0)+VLOOKUP($B14,$V$21:$Z$33,4,0)</f>
        <v>2</v>
      </c>
      <c r="F14" s="51">
        <f>VLOOKUP($B14,$V$36:$Z$50,2,0)+VLOOKUP($B14,$V$21:$Z$33,2,0)</f>
        <v>1</v>
      </c>
      <c r="G14" s="52">
        <f>VLOOKUP($B14,$V$36:$Z$50,3,0)+VLOOKUP($B14,$V$21:$Z$33,3,0)</f>
        <v>7</v>
      </c>
      <c r="H14" s="53">
        <f>VLOOKUP($B14,$Q$21:$S$33,3,0)+VLOOKUP($B14,$Q$38:$S$50,3,0)</f>
        <v>249</v>
      </c>
      <c r="I14" s="51">
        <f>H14-J14</f>
        <v>310</v>
      </c>
      <c r="J14" s="52">
        <f>VLOOKUP($B14,$Q$21:$T$33,4,0)+VLOOKUP($B14,$Q$38:$T$50,4,0)</f>
        <v>-61</v>
      </c>
      <c r="K14" s="54">
        <f>VLOOKUP($B14,$Q$21:$T$33,2,0)+VLOOKUP($B14,$Q$38:$T$50,2,0)</f>
        <v>26</v>
      </c>
      <c r="P14" s="8">
        <f t="shared" si="0"/>
        <v>106</v>
      </c>
      <c r="Q14" s="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s="8" customFormat="1" ht="15.75" thickBot="1" x14ac:dyDescent="0.3">
      <c r="B15" s="22" t="s">
        <v>52</v>
      </c>
      <c r="C15" s="23"/>
      <c r="D15" s="25">
        <f>VLOOKUP($B15,$V$36:$Z$50,5,0)+VLOOKUP($B15,$V$21:$Z$33,5,0)</f>
        <v>10</v>
      </c>
      <c r="E15" s="55">
        <f>VLOOKUP($B15,$V$36:$Z$50,4,0)+VLOOKUP($B15,$V$21:$Z$33,4,0)</f>
        <v>1</v>
      </c>
      <c r="F15" s="55">
        <f>VLOOKUP($B15,$V$36:$Z$50,2,0)+VLOOKUP($B15,$V$21:$Z$33,2,0)</f>
        <v>1</v>
      </c>
      <c r="G15" s="56">
        <f>VLOOKUP($B15,$V$36:$Z$50,3,0)+VLOOKUP($B15,$V$21:$Z$33,3,0)</f>
        <v>8</v>
      </c>
      <c r="H15" s="57">
        <f>VLOOKUP($B15,$Q$21:$S$33,3,0)+VLOOKUP($B15,$Q$38:$S$50,3,0)</f>
        <v>245</v>
      </c>
      <c r="I15" s="55">
        <f>H15-J15</f>
        <v>326</v>
      </c>
      <c r="J15" s="56">
        <f>VLOOKUP($B15,$Q$21:$T$33,4,0)+VLOOKUP($B15,$Q$38:$T$50,4,0)</f>
        <v>-81</v>
      </c>
      <c r="K15" s="58">
        <f>VLOOKUP($B15,$Q$21:$T$33,2,0)+VLOOKUP($B15,$Q$38:$T$50,2,0)</f>
        <v>16</v>
      </c>
      <c r="N15" s="7"/>
      <c r="O15" s="7"/>
      <c r="P15" s="8">
        <f t="shared" si="0"/>
        <v>96</v>
      </c>
      <c r="Q15" s="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ht="13.5" thickTop="1" x14ac:dyDescent="0.2">
      <c r="N16" s="7"/>
      <c r="O16" s="7"/>
      <c r="P16" s="7"/>
      <c r="Q16" s="7"/>
      <c r="R16" s="7"/>
      <c r="S16" s="7"/>
    </row>
    <row r="17" spans="1:26" x14ac:dyDescent="0.2">
      <c r="A17" s="5"/>
      <c r="B17" s="36" t="s">
        <v>1</v>
      </c>
      <c r="C17" s="37" t="s">
        <v>4</v>
      </c>
      <c r="D17" s="38" t="s">
        <v>28</v>
      </c>
      <c r="E17" s="59" t="s">
        <v>3</v>
      </c>
      <c r="F17" s="59" t="s">
        <v>2</v>
      </c>
      <c r="G17" s="43" t="s">
        <v>5</v>
      </c>
      <c r="H17" s="60" t="s">
        <v>6</v>
      </c>
      <c r="I17" s="61" t="s">
        <v>28</v>
      </c>
      <c r="J17" s="35" t="s">
        <v>3</v>
      </c>
      <c r="K17" s="35" t="s">
        <v>2</v>
      </c>
      <c r="L17" s="10" t="s">
        <v>16</v>
      </c>
      <c r="M17" s="10" t="s">
        <v>15</v>
      </c>
      <c r="N17" s="10" t="s">
        <v>16</v>
      </c>
      <c r="O17" s="10" t="s">
        <v>15</v>
      </c>
      <c r="P17" s="7"/>
      <c r="Q17" s="7"/>
      <c r="R17" s="7"/>
      <c r="S17" s="7"/>
      <c r="V17" s="13" t="s">
        <v>2</v>
      </c>
      <c r="W17" t="s">
        <v>83</v>
      </c>
    </row>
    <row r="18" spans="1:26" ht="12.75" hidden="1" customHeight="1" x14ac:dyDescent="0.2">
      <c r="A18" s="5" t="s">
        <v>90</v>
      </c>
      <c r="B18" s="32">
        <v>43375</v>
      </c>
      <c r="C18" s="33" t="s">
        <v>46</v>
      </c>
      <c r="D18" s="34"/>
      <c r="E18" s="35">
        <v>0</v>
      </c>
      <c r="F18" s="35">
        <v>18</v>
      </c>
      <c r="G18" s="43" t="s">
        <v>5</v>
      </c>
      <c r="H18" s="60" t="s">
        <v>54</v>
      </c>
      <c r="I18" s="61"/>
      <c r="J18" s="35">
        <v>8</v>
      </c>
      <c r="K18" s="35">
        <v>31</v>
      </c>
      <c r="L18" s="11" t="str">
        <f t="shared" ref="L18:L49" si="1">IF(E18=" "," ",IF(E18&lt;4,"L",IF(E18=4,"D","W")))</f>
        <v>L</v>
      </c>
      <c r="M18" s="11">
        <f t="shared" ref="M18:M49" si="2">F18-K18</f>
        <v>-13</v>
      </c>
      <c r="N18" s="11" t="str">
        <f>IF(J18=" "," ",IF(J18&lt;4,"L",IF(J18=4,"D","W")))</f>
        <v>W</v>
      </c>
      <c r="O18" s="11">
        <f t="shared" ref="O18:O49" si="3">K18-F18</f>
        <v>13</v>
      </c>
      <c r="P18" s="12"/>
      <c r="Q18" s="12" t="s">
        <v>4</v>
      </c>
      <c r="R18" s="12"/>
      <c r="S18" s="12"/>
    </row>
    <row r="19" spans="1:26" ht="12.75" hidden="1" customHeight="1" x14ac:dyDescent="0.2">
      <c r="A19" s="5" t="s">
        <v>90</v>
      </c>
      <c r="B19" s="32">
        <v>43375</v>
      </c>
      <c r="C19" s="33" t="s">
        <v>47</v>
      </c>
      <c r="D19" s="34"/>
      <c r="E19" s="35">
        <v>8</v>
      </c>
      <c r="F19" s="35">
        <v>28</v>
      </c>
      <c r="G19" s="43" t="s">
        <v>5</v>
      </c>
      <c r="H19" s="60" t="s">
        <v>53</v>
      </c>
      <c r="I19" s="61"/>
      <c r="J19" s="35">
        <v>0</v>
      </c>
      <c r="K19" s="35">
        <v>20</v>
      </c>
      <c r="L19" s="11" t="str">
        <f t="shared" si="1"/>
        <v>W</v>
      </c>
      <c r="M19" s="11">
        <f t="shared" si="2"/>
        <v>8</v>
      </c>
      <c r="N19" s="11" t="str">
        <f t="shared" ref="N19:N83" si="4">IF(J19=" "," ",IF(J19&lt;4,"L",IF(J19=4,"D","W")))</f>
        <v>L</v>
      </c>
      <c r="O19" s="11">
        <f t="shared" si="3"/>
        <v>-8</v>
      </c>
      <c r="P19" s="12"/>
      <c r="Q19"/>
      <c r="R19" s="13" t="s">
        <v>19</v>
      </c>
      <c r="S19"/>
      <c r="T19"/>
      <c r="V19" s="13" t="s">
        <v>20</v>
      </c>
      <c r="W19" s="13" t="s">
        <v>21</v>
      </c>
      <c r="X19"/>
      <c r="Y19"/>
      <c r="Z19"/>
    </row>
    <row r="20" spans="1:26" ht="12.75" hidden="1" customHeight="1" x14ac:dyDescent="0.2">
      <c r="A20" s="5" t="s">
        <v>90</v>
      </c>
      <c r="B20" s="32">
        <v>43375</v>
      </c>
      <c r="C20" s="33" t="s">
        <v>48</v>
      </c>
      <c r="D20" s="34"/>
      <c r="E20" s="35">
        <v>8</v>
      </c>
      <c r="F20" s="35">
        <v>26</v>
      </c>
      <c r="G20" s="43" t="s">
        <v>5</v>
      </c>
      <c r="H20" s="60" t="s">
        <v>56</v>
      </c>
      <c r="I20" s="61"/>
      <c r="J20" s="35">
        <v>0</v>
      </c>
      <c r="K20" s="35">
        <v>20</v>
      </c>
      <c r="L20" s="11" t="str">
        <f t="shared" si="1"/>
        <v>W</v>
      </c>
      <c r="M20" s="11">
        <f t="shared" si="2"/>
        <v>6</v>
      </c>
      <c r="N20" s="11" t="str">
        <f t="shared" si="4"/>
        <v>L</v>
      </c>
      <c r="O20" s="11">
        <f t="shared" si="3"/>
        <v>-6</v>
      </c>
      <c r="P20" s="12"/>
      <c r="Q20" s="13" t="s">
        <v>22</v>
      </c>
      <c r="R20" t="s">
        <v>23</v>
      </c>
      <c r="S20" t="s">
        <v>24</v>
      </c>
      <c r="T20" t="s">
        <v>25</v>
      </c>
      <c r="V20" s="13" t="s">
        <v>22</v>
      </c>
      <c r="W20" t="s">
        <v>11</v>
      </c>
      <c r="X20" t="s">
        <v>12</v>
      </c>
      <c r="Y20" t="s">
        <v>10</v>
      </c>
      <c r="Z20" t="s">
        <v>26</v>
      </c>
    </row>
    <row r="21" spans="1:26" ht="12.75" hidden="1" customHeight="1" x14ac:dyDescent="0.2">
      <c r="A21" s="5" t="s">
        <v>90</v>
      </c>
      <c r="B21" s="32">
        <v>43375</v>
      </c>
      <c r="C21" s="33" t="s">
        <v>49</v>
      </c>
      <c r="D21" s="34"/>
      <c r="E21" s="35">
        <v>6</v>
      </c>
      <c r="F21" s="35">
        <v>36</v>
      </c>
      <c r="G21" s="43" t="s">
        <v>5</v>
      </c>
      <c r="H21" s="60" t="s">
        <v>52</v>
      </c>
      <c r="I21" s="61"/>
      <c r="J21" s="35">
        <v>2</v>
      </c>
      <c r="K21" s="35">
        <v>26</v>
      </c>
      <c r="L21" s="11" t="str">
        <f t="shared" si="1"/>
        <v>W</v>
      </c>
      <c r="M21" s="11">
        <f t="shared" si="2"/>
        <v>10</v>
      </c>
      <c r="N21" s="11" t="str">
        <f t="shared" si="4"/>
        <v>L</v>
      </c>
      <c r="O21" s="11">
        <f t="shared" si="3"/>
        <v>-10</v>
      </c>
      <c r="P21" s="12"/>
      <c r="Q21" s="1" t="s">
        <v>51</v>
      </c>
      <c r="R21" s="14">
        <v>30</v>
      </c>
      <c r="S21" s="14">
        <v>148</v>
      </c>
      <c r="T21" s="14">
        <v>69</v>
      </c>
      <c r="V21" s="1" t="s">
        <v>51</v>
      </c>
      <c r="W21" s="14"/>
      <c r="X21" s="14"/>
      <c r="Y21" s="14">
        <v>4</v>
      </c>
      <c r="Z21" s="14">
        <v>4</v>
      </c>
    </row>
    <row r="22" spans="1:26" ht="12.75" hidden="1" customHeight="1" x14ac:dyDescent="0.2">
      <c r="A22" s="5" t="s">
        <v>90</v>
      </c>
      <c r="B22" s="32">
        <v>43376</v>
      </c>
      <c r="C22" s="33" t="s">
        <v>55</v>
      </c>
      <c r="D22" s="34"/>
      <c r="E22" s="35">
        <v>2</v>
      </c>
      <c r="F22" s="35">
        <v>20</v>
      </c>
      <c r="G22" s="43" t="s">
        <v>5</v>
      </c>
      <c r="H22" s="60" t="s">
        <v>51</v>
      </c>
      <c r="I22" s="61"/>
      <c r="J22" s="35">
        <v>6</v>
      </c>
      <c r="K22" s="35">
        <v>34</v>
      </c>
      <c r="L22" s="11" t="str">
        <f t="shared" si="1"/>
        <v>L</v>
      </c>
      <c r="M22" s="11">
        <f t="shared" si="2"/>
        <v>-14</v>
      </c>
      <c r="N22" s="11" t="str">
        <f t="shared" si="4"/>
        <v>W</v>
      </c>
      <c r="O22" s="11">
        <f t="shared" si="3"/>
        <v>14</v>
      </c>
      <c r="P22" s="7"/>
      <c r="Q22" s="1" t="s">
        <v>52</v>
      </c>
      <c r="R22" s="14">
        <v>5</v>
      </c>
      <c r="S22" s="14">
        <v>103</v>
      </c>
      <c r="T22" s="14">
        <v>-13</v>
      </c>
      <c r="V22" s="1" t="s">
        <v>52</v>
      </c>
      <c r="W22" s="14">
        <v>1</v>
      </c>
      <c r="X22" s="14">
        <v>3</v>
      </c>
      <c r="Y22" s="14"/>
      <c r="Z22" s="14">
        <v>4</v>
      </c>
    </row>
    <row r="23" spans="1:26" ht="12.75" hidden="1" customHeight="1" x14ac:dyDescent="0.2">
      <c r="A23" s="5" t="s">
        <v>75</v>
      </c>
      <c r="B23" s="68"/>
      <c r="C23" s="69"/>
      <c r="D23" s="69"/>
      <c r="E23" s="70"/>
      <c r="F23" s="70"/>
      <c r="G23" s="71"/>
      <c r="H23" s="72"/>
      <c r="I23" s="72"/>
      <c r="J23" s="70"/>
      <c r="K23" s="70"/>
      <c r="L23" s="11" t="str">
        <f t="shared" si="1"/>
        <v>L</v>
      </c>
      <c r="M23" s="11">
        <f t="shared" si="2"/>
        <v>0</v>
      </c>
      <c r="N23" s="11" t="str">
        <f t="shared" si="4"/>
        <v>L</v>
      </c>
      <c r="O23" s="11">
        <f t="shared" si="3"/>
        <v>0</v>
      </c>
      <c r="P23" s="12"/>
      <c r="Q23" s="1" t="s">
        <v>46</v>
      </c>
      <c r="R23" s="14">
        <v>14</v>
      </c>
      <c r="S23" s="14">
        <v>135</v>
      </c>
      <c r="T23" s="14">
        <v>-4</v>
      </c>
      <c r="V23" s="1" t="s">
        <v>46</v>
      </c>
      <c r="W23" s="14"/>
      <c r="X23" s="14">
        <v>4</v>
      </c>
      <c r="Y23" s="14">
        <v>1</v>
      </c>
      <c r="Z23" s="14">
        <v>5</v>
      </c>
    </row>
    <row r="24" spans="1:26" ht="12.75" hidden="1" customHeight="1" x14ac:dyDescent="0.2">
      <c r="A24" s="5" t="s">
        <v>91</v>
      </c>
      <c r="B24" s="32">
        <v>43382</v>
      </c>
      <c r="C24" s="33" t="s">
        <v>51</v>
      </c>
      <c r="D24" s="34"/>
      <c r="E24" s="35">
        <v>8</v>
      </c>
      <c r="F24" s="35">
        <v>34</v>
      </c>
      <c r="G24" s="43" t="s">
        <v>5</v>
      </c>
      <c r="H24" s="60" t="s">
        <v>50</v>
      </c>
      <c r="I24" s="61"/>
      <c r="J24" s="35">
        <v>0</v>
      </c>
      <c r="K24" s="35">
        <v>24</v>
      </c>
      <c r="L24" s="11" t="str">
        <f t="shared" si="1"/>
        <v>W</v>
      </c>
      <c r="M24" s="11">
        <f t="shared" si="2"/>
        <v>10</v>
      </c>
      <c r="N24" s="11" t="str">
        <f t="shared" si="4"/>
        <v>L</v>
      </c>
      <c r="O24" s="11">
        <f t="shared" si="3"/>
        <v>-10</v>
      </c>
      <c r="P24" s="12"/>
      <c r="Q24" s="1" t="s">
        <v>56</v>
      </c>
      <c r="R24" s="14">
        <v>20</v>
      </c>
      <c r="S24" s="14">
        <v>133</v>
      </c>
      <c r="T24" s="14">
        <v>6</v>
      </c>
      <c r="V24" s="1" t="s">
        <v>56</v>
      </c>
      <c r="W24" s="14"/>
      <c r="X24" s="14">
        <v>3</v>
      </c>
      <c r="Y24" s="14">
        <v>2</v>
      </c>
      <c r="Z24" s="14">
        <v>5</v>
      </c>
    </row>
    <row r="25" spans="1:26" ht="12.75" hidden="1" customHeight="1" x14ac:dyDescent="0.2">
      <c r="A25" s="5" t="s">
        <v>91</v>
      </c>
      <c r="B25" s="32">
        <v>43382</v>
      </c>
      <c r="C25" s="33" t="s">
        <v>56</v>
      </c>
      <c r="D25" s="34"/>
      <c r="E25" s="35">
        <v>0</v>
      </c>
      <c r="F25" s="35">
        <v>13</v>
      </c>
      <c r="G25" s="43" t="s">
        <v>5</v>
      </c>
      <c r="H25" s="60" t="s">
        <v>47</v>
      </c>
      <c r="I25" s="61"/>
      <c r="J25" s="35">
        <v>8</v>
      </c>
      <c r="K25" s="35">
        <v>28</v>
      </c>
      <c r="L25" s="11" t="str">
        <f t="shared" si="1"/>
        <v>L</v>
      </c>
      <c r="M25" s="11">
        <f t="shared" si="2"/>
        <v>-15</v>
      </c>
      <c r="N25" s="11" t="str">
        <f t="shared" si="4"/>
        <v>W</v>
      </c>
      <c r="O25" s="11">
        <f t="shared" si="3"/>
        <v>15</v>
      </c>
      <c r="P25" s="5"/>
      <c r="Q25" s="1" t="s">
        <v>47</v>
      </c>
      <c r="R25" s="14">
        <v>23</v>
      </c>
      <c r="S25" s="14">
        <v>165</v>
      </c>
      <c r="T25" s="14">
        <v>5</v>
      </c>
      <c r="V25" s="1" t="s">
        <v>47</v>
      </c>
      <c r="W25" s="14"/>
      <c r="X25" s="14">
        <v>3</v>
      </c>
      <c r="Y25" s="14">
        <v>3</v>
      </c>
      <c r="Z25" s="14">
        <v>6</v>
      </c>
    </row>
    <row r="26" spans="1:26" ht="12.75" hidden="1" customHeight="1" x14ac:dyDescent="0.2">
      <c r="A26" s="5" t="s">
        <v>91</v>
      </c>
      <c r="B26" s="32">
        <v>43382</v>
      </c>
      <c r="C26" s="33" t="s">
        <v>53</v>
      </c>
      <c r="D26" s="34"/>
      <c r="E26" s="35">
        <v>8</v>
      </c>
      <c r="F26" s="35">
        <v>35</v>
      </c>
      <c r="G26" s="43" t="s">
        <v>5</v>
      </c>
      <c r="H26" s="60" t="s">
        <v>54</v>
      </c>
      <c r="I26" s="61"/>
      <c r="J26" s="35">
        <v>0</v>
      </c>
      <c r="K26" s="35">
        <v>19</v>
      </c>
      <c r="L26" s="11" t="str">
        <f t="shared" si="1"/>
        <v>W</v>
      </c>
      <c r="M26" s="11">
        <f t="shared" si="2"/>
        <v>16</v>
      </c>
      <c r="N26" s="11" t="str">
        <f t="shared" si="4"/>
        <v>L</v>
      </c>
      <c r="O26" s="11">
        <f t="shared" si="3"/>
        <v>-16</v>
      </c>
      <c r="P26" s="12"/>
      <c r="Q26" s="1" t="s">
        <v>50</v>
      </c>
      <c r="R26" s="14">
        <v>40</v>
      </c>
      <c r="S26" s="14">
        <v>200</v>
      </c>
      <c r="T26" s="14">
        <v>114</v>
      </c>
      <c r="V26" s="1" t="s">
        <v>50</v>
      </c>
      <c r="W26" s="14"/>
      <c r="X26" s="14"/>
      <c r="Y26" s="14">
        <v>5</v>
      </c>
      <c r="Z26" s="14">
        <v>5</v>
      </c>
    </row>
    <row r="27" spans="1:26" ht="12.75" hidden="1" customHeight="1" x14ac:dyDescent="0.2">
      <c r="A27" s="5" t="s">
        <v>91</v>
      </c>
      <c r="B27" s="32">
        <v>43382</v>
      </c>
      <c r="C27" s="33" t="s">
        <v>49</v>
      </c>
      <c r="D27" s="34"/>
      <c r="E27" s="35">
        <v>2</v>
      </c>
      <c r="F27" s="35">
        <v>23</v>
      </c>
      <c r="G27" s="43" t="s">
        <v>5</v>
      </c>
      <c r="H27" s="60" t="s">
        <v>48</v>
      </c>
      <c r="I27" s="61"/>
      <c r="J27" s="35">
        <v>6</v>
      </c>
      <c r="K27" s="35">
        <v>29</v>
      </c>
      <c r="L27" s="11" t="str">
        <f t="shared" si="1"/>
        <v>L</v>
      </c>
      <c r="M27" s="11">
        <f t="shared" si="2"/>
        <v>-6</v>
      </c>
      <c r="N27" s="11" t="str">
        <f t="shared" si="4"/>
        <v>W</v>
      </c>
      <c r="O27" s="11">
        <f t="shared" si="3"/>
        <v>6</v>
      </c>
      <c r="P27" s="12"/>
      <c r="Q27" s="1" t="s">
        <v>53</v>
      </c>
      <c r="R27" s="14">
        <v>36</v>
      </c>
      <c r="S27" s="14">
        <v>179</v>
      </c>
      <c r="T27" s="14">
        <v>79</v>
      </c>
      <c r="V27" s="1" t="s">
        <v>53</v>
      </c>
      <c r="W27" s="14"/>
      <c r="X27" s="14"/>
      <c r="Y27" s="14">
        <v>5</v>
      </c>
      <c r="Z27" s="14">
        <v>5</v>
      </c>
    </row>
    <row r="28" spans="1:26" ht="12.75" hidden="1" customHeight="1" x14ac:dyDescent="0.2">
      <c r="A28" s="5" t="s">
        <v>75</v>
      </c>
      <c r="B28" s="68"/>
      <c r="C28" s="69"/>
      <c r="D28" s="69"/>
      <c r="E28" s="70"/>
      <c r="F28" s="70"/>
      <c r="G28" s="71"/>
      <c r="H28" s="72"/>
      <c r="I28" s="72"/>
      <c r="J28" s="70"/>
      <c r="K28" s="70"/>
      <c r="L28" s="11" t="str">
        <f t="shared" si="1"/>
        <v>L</v>
      </c>
      <c r="M28" s="11">
        <f t="shared" si="2"/>
        <v>0</v>
      </c>
      <c r="N28" s="11" t="str">
        <f t="shared" si="4"/>
        <v>L</v>
      </c>
      <c r="O28" s="11">
        <f t="shared" si="3"/>
        <v>0</v>
      </c>
      <c r="P28" s="7"/>
      <c r="Q28" s="1" t="s">
        <v>48</v>
      </c>
      <c r="R28" s="14">
        <v>40</v>
      </c>
      <c r="S28" s="14">
        <v>197</v>
      </c>
      <c r="T28" s="14">
        <v>77</v>
      </c>
      <c r="V28" s="1" t="s">
        <v>48</v>
      </c>
      <c r="W28" s="14"/>
      <c r="X28" s="14">
        <v>1</v>
      </c>
      <c r="Y28" s="14">
        <v>5</v>
      </c>
      <c r="Z28" s="14">
        <v>6</v>
      </c>
    </row>
    <row r="29" spans="1:26" ht="12.75" hidden="1" customHeight="1" x14ac:dyDescent="0.2">
      <c r="A29" s="5" t="s">
        <v>92</v>
      </c>
      <c r="B29" s="32">
        <v>43389</v>
      </c>
      <c r="C29" s="33" t="s">
        <v>46</v>
      </c>
      <c r="D29" s="34"/>
      <c r="E29" s="35">
        <v>2</v>
      </c>
      <c r="F29" s="35">
        <v>27</v>
      </c>
      <c r="G29" s="43" t="s">
        <v>5</v>
      </c>
      <c r="H29" s="60" t="s">
        <v>51</v>
      </c>
      <c r="I29" s="61"/>
      <c r="J29" s="35">
        <v>6</v>
      </c>
      <c r="K29" s="35">
        <v>30</v>
      </c>
      <c r="L29" s="11" t="str">
        <f t="shared" si="1"/>
        <v>L</v>
      </c>
      <c r="M29" s="11">
        <f t="shared" si="2"/>
        <v>-3</v>
      </c>
      <c r="N29" s="11" t="str">
        <f t="shared" si="4"/>
        <v>W</v>
      </c>
      <c r="O29" s="11">
        <f t="shared" si="3"/>
        <v>3</v>
      </c>
      <c r="P29" s="12"/>
      <c r="Q29" s="1" t="s">
        <v>54</v>
      </c>
      <c r="R29" s="14">
        <v>16</v>
      </c>
      <c r="S29" s="14">
        <v>114</v>
      </c>
      <c r="T29" s="14">
        <v>4</v>
      </c>
      <c r="V29" s="1" t="s">
        <v>54</v>
      </c>
      <c r="W29" s="14"/>
      <c r="X29" s="14">
        <v>2</v>
      </c>
      <c r="Y29" s="14">
        <v>2</v>
      </c>
      <c r="Z29" s="14">
        <v>4</v>
      </c>
    </row>
    <row r="30" spans="1:26" ht="12.75" hidden="1" customHeight="1" x14ac:dyDescent="0.2">
      <c r="A30" s="5" t="s">
        <v>92</v>
      </c>
      <c r="B30" s="32">
        <v>43389</v>
      </c>
      <c r="C30" s="33" t="s">
        <v>47</v>
      </c>
      <c r="D30" s="34"/>
      <c r="E30" s="35">
        <v>2</v>
      </c>
      <c r="F30" s="35">
        <v>23</v>
      </c>
      <c r="G30" s="43" t="s">
        <v>5</v>
      </c>
      <c r="H30" s="60" t="s">
        <v>49</v>
      </c>
      <c r="I30" s="61"/>
      <c r="J30" s="35">
        <v>6</v>
      </c>
      <c r="K30" s="35">
        <v>26</v>
      </c>
      <c r="L30" s="11" t="str">
        <f t="shared" si="1"/>
        <v>L</v>
      </c>
      <c r="M30" s="11">
        <f t="shared" si="2"/>
        <v>-3</v>
      </c>
      <c r="N30" s="11" t="str">
        <f t="shared" si="4"/>
        <v>W</v>
      </c>
      <c r="O30" s="11">
        <f t="shared" si="3"/>
        <v>3</v>
      </c>
      <c r="P30" s="12"/>
      <c r="Q30" s="1" t="s">
        <v>49</v>
      </c>
      <c r="R30" s="14">
        <v>24</v>
      </c>
      <c r="S30" s="14">
        <v>160</v>
      </c>
      <c r="T30" s="14">
        <v>-17</v>
      </c>
      <c r="V30" s="1" t="s">
        <v>49</v>
      </c>
      <c r="W30" s="14"/>
      <c r="X30" s="14">
        <v>3</v>
      </c>
      <c r="Y30" s="14">
        <v>3</v>
      </c>
      <c r="Z30" s="14">
        <v>6</v>
      </c>
    </row>
    <row r="31" spans="1:26" ht="12.75" hidden="1" customHeight="1" x14ac:dyDescent="0.2">
      <c r="A31" s="5" t="s">
        <v>92</v>
      </c>
      <c r="B31" s="32">
        <v>43390</v>
      </c>
      <c r="C31" s="33" t="s">
        <v>50</v>
      </c>
      <c r="D31" s="34"/>
      <c r="E31" s="35">
        <v>8</v>
      </c>
      <c r="F31" s="35">
        <v>42</v>
      </c>
      <c r="G31" s="43" t="s">
        <v>5</v>
      </c>
      <c r="H31" s="60" t="s">
        <v>52</v>
      </c>
      <c r="I31" s="61"/>
      <c r="J31" s="35">
        <v>0</v>
      </c>
      <c r="K31" s="35">
        <v>17</v>
      </c>
      <c r="L31" s="11" t="str">
        <f t="shared" si="1"/>
        <v>W</v>
      </c>
      <c r="M31" s="11">
        <f t="shared" si="2"/>
        <v>25</v>
      </c>
      <c r="N31" s="11" t="str">
        <f t="shared" si="4"/>
        <v>L</v>
      </c>
      <c r="O31" s="11">
        <f t="shared" si="3"/>
        <v>-25</v>
      </c>
      <c r="P31" s="12"/>
      <c r="Q31" s="1" t="s">
        <v>55</v>
      </c>
      <c r="R31" s="14">
        <v>18</v>
      </c>
      <c r="S31" s="14">
        <v>125</v>
      </c>
      <c r="T31" s="14">
        <v>-19</v>
      </c>
      <c r="V31" s="1" t="s">
        <v>55</v>
      </c>
      <c r="W31" s="14"/>
      <c r="X31" s="14">
        <v>3</v>
      </c>
      <c r="Y31" s="14">
        <v>2</v>
      </c>
      <c r="Z31" s="14">
        <v>5</v>
      </c>
    </row>
    <row r="32" spans="1:26" ht="12.75" hidden="1" customHeight="1" x14ac:dyDescent="0.2">
      <c r="A32" s="5" t="s">
        <v>75</v>
      </c>
      <c r="B32" s="68"/>
      <c r="C32" s="69"/>
      <c r="D32" s="69"/>
      <c r="E32" s="70"/>
      <c r="F32" s="70"/>
      <c r="G32" s="71"/>
      <c r="H32" s="72"/>
      <c r="I32" s="72"/>
      <c r="J32" s="70"/>
      <c r="K32" s="70"/>
      <c r="L32" s="11" t="str">
        <f t="shared" si="1"/>
        <v>L</v>
      </c>
      <c r="M32" s="11">
        <f t="shared" si="2"/>
        <v>0</v>
      </c>
      <c r="N32" s="11" t="str">
        <f t="shared" si="4"/>
        <v>L</v>
      </c>
      <c r="O32" s="11">
        <f t="shared" si="3"/>
        <v>0</v>
      </c>
      <c r="P32" s="12"/>
      <c r="Q32" s="1" t="s">
        <v>27</v>
      </c>
      <c r="R32" s="14"/>
      <c r="S32" s="14"/>
      <c r="T32" s="14">
        <v>0</v>
      </c>
      <c r="V32" s="1" t="s">
        <v>27</v>
      </c>
      <c r="W32" s="14"/>
      <c r="X32" s="14"/>
      <c r="Y32" s="14"/>
      <c r="Z32" s="14"/>
    </row>
    <row r="33" spans="1:31" ht="12.75" hidden="1" customHeight="1" x14ac:dyDescent="0.2">
      <c r="A33" s="5" t="s">
        <v>95</v>
      </c>
      <c r="B33" s="32">
        <v>43396</v>
      </c>
      <c r="C33" s="33" t="s">
        <v>52</v>
      </c>
      <c r="D33" s="34"/>
      <c r="E33" s="35">
        <v>4</v>
      </c>
      <c r="F33" s="35">
        <v>34</v>
      </c>
      <c r="G33" s="43" t="s">
        <v>5</v>
      </c>
      <c r="H33" s="60" t="s">
        <v>46</v>
      </c>
      <c r="I33" s="61"/>
      <c r="J33" s="35">
        <v>4</v>
      </c>
      <c r="K33" s="35">
        <v>34</v>
      </c>
      <c r="L33" s="11" t="str">
        <f t="shared" si="1"/>
        <v>D</v>
      </c>
      <c r="M33" s="11">
        <f t="shared" si="2"/>
        <v>0</v>
      </c>
      <c r="N33" s="11" t="str">
        <f t="shared" si="4"/>
        <v>D</v>
      </c>
      <c r="O33" s="11">
        <f t="shared" si="3"/>
        <v>0</v>
      </c>
      <c r="P33" s="12"/>
      <c r="Q33" s="1" t="s">
        <v>26</v>
      </c>
      <c r="R33" s="14">
        <v>266</v>
      </c>
      <c r="S33" s="14">
        <v>1659</v>
      </c>
      <c r="T33" s="14">
        <v>301</v>
      </c>
      <c r="V33" s="1" t="s">
        <v>26</v>
      </c>
      <c r="W33" s="14">
        <v>1</v>
      </c>
      <c r="X33" s="14">
        <v>22</v>
      </c>
      <c r="Y33" s="14">
        <v>32</v>
      </c>
      <c r="Z33" s="14">
        <v>55</v>
      </c>
    </row>
    <row r="34" spans="1:31" ht="12.75" hidden="1" customHeight="1" x14ac:dyDescent="0.2">
      <c r="A34" s="5" t="s">
        <v>95</v>
      </c>
      <c r="B34" s="32">
        <v>43396</v>
      </c>
      <c r="C34" s="33" t="s">
        <v>56</v>
      </c>
      <c r="D34" s="34"/>
      <c r="E34" s="35">
        <v>2</v>
      </c>
      <c r="F34" s="35">
        <v>24</v>
      </c>
      <c r="G34" s="43" t="s">
        <v>5</v>
      </c>
      <c r="H34" s="60" t="s">
        <v>53</v>
      </c>
      <c r="I34" s="61"/>
      <c r="J34" s="35">
        <v>6</v>
      </c>
      <c r="K34" s="35">
        <v>32</v>
      </c>
      <c r="L34" s="11" t="str">
        <f t="shared" si="1"/>
        <v>L</v>
      </c>
      <c r="M34" s="11">
        <f t="shared" si="2"/>
        <v>-8</v>
      </c>
      <c r="N34" s="11" t="str">
        <f t="shared" si="4"/>
        <v>W</v>
      </c>
      <c r="O34" s="11">
        <f t="shared" si="3"/>
        <v>8</v>
      </c>
      <c r="Y34"/>
      <c r="Z34"/>
    </row>
    <row r="35" spans="1:31" ht="12.75" hidden="1" customHeight="1" x14ac:dyDescent="0.2">
      <c r="A35" s="5" t="s">
        <v>95</v>
      </c>
      <c r="B35" s="32">
        <v>43396</v>
      </c>
      <c r="C35" s="33" t="s">
        <v>48</v>
      </c>
      <c r="D35" s="34"/>
      <c r="E35" s="35">
        <v>2</v>
      </c>
      <c r="F35" s="35">
        <v>25</v>
      </c>
      <c r="G35" s="43" t="s">
        <v>5</v>
      </c>
      <c r="H35" s="60" t="s">
        <v>47</v>
      </c>
      <c r="I35" s="61"/>
      <c r="J35" s="35">
        <v>6</v>
      </c>
      <c r="K35" s="35">
        <v>26</v>
      </c>
      <c r="L35" s="11" t="str">
        <f t="shared" si="1"/>
        <v>L</v>
      </c>
      <c r="M35" s="11">
        <f t="shared" si="2"/>
        <v>-1</v>
      </c>
      <c r="N35" s="11" t="str">
        <f t="shared" si="4"/>
        <v>W</v>
      </c>
      <c r="O35" s="11">
        <f t="shared" si="3"/>
        <v>1</v>
      </c>
      <c r="Y35"/>
      <c r="Z35"/>
    </row>
    <row r="36" spans="1:31" ht="12.75" hidden="1" customHeight="1" x14ac:dyDescent="0.2">
      <c r="A36" s="5" t="s">
        <v>95</v>
      </c>
      <c r="B36" s="32">
        <v>43396</v>
      </c>
      <c r="C36" s="33" t="s">
        <v>49</v>
      </c>
      <c r="D36" s="34"/>
      <c r="E36" s="35">
        <v>0</v>
      </c>
      <c r="F36" s="35">
        <v>11</v>
      </c>
      <c r="G36" s="43" t="s">
        <v>5</v>
      </c>
      <c r="H36" s="60" t="s">
        <v>50</v>
      </c>
      <c r="I36" s="61"/>
      <c r="J36" s="35">
        <v>8</v>
      </c>
      <c r="K36" s="35">
        <v>44</v>
      </c>
      <c r="L36" s="11" t="str">
        <f t="shared" si="1"/>
        <v>L</v>
      </c>
      <c r="M36" s="11">
        <f t="shared" si="2"/>
        <v>-33</v>
      </c>
      <c r="N36" s="11" t="str">
        <f t="shared" si="4"/>
        <v>W</v>
      </c>
      <c r="O36" s="11">
        <f t="shared" si="3"/>
        <v>33</v>
      </c>
      <c r="Q36"/>
      <c r="R36" s="13" t="s">
        <v>19</v>
      </c>
      <c r="S36"/>
      <c r="T36"/>
      <c r="V36" s="13" t="s">
        <v>20</v>
      </c>
      <c r="W36" s="13" t="s">
        <v>21</v>
      </c>
      <c r="X36"/>
      <c r="Y36"/>
      <c r="Z36"/>
      <c r="AA36"/>
      <c r="AB36"/>
      <c r="AC36"/>
      <c r="AD36"/>
      <c r="AE36"/>
    </row>
    <row r="37" spans="1:31" ht="12.75" hidden="1" customHeight="1" x14ac:dyDescent="0.2">
      <c r="A37" s="5" t="s">
        <v>95</v>
      </c>
      <c r="B37" s="32">
        <v>43397</v>
      </c>
      <c r="C37" s="33" t="s">
        <v>55</v>
      </c>
      <c r="D37" s="34"/>
      <c r="E37" s="35">
        <v>2</v>
      </c>
      <c r="F37" s="35">
        <v>25</v>
      </c>
      <c r="G37" s="43" t="s">
        <v>5</v>
      </c>
      <c r="H37" s="60" t="s">
        <v>54</v>
      </c>
      <c r="I37" s="61"/>
      <c r="J37" s="35">
        <v>6</v>
      </c>
      <c r="K37" s="35">
        <v>31</v>
      </c>
      <c r="L37" s="11" t="str">
        <f t="shared" si="1"/>
        <v>L</v>
      </c>
      <c r="M37" s="11">
        <f t="shared" si="2"/>
        <v>-6</v>
      </c>
      <c r="N37" s="11" t="str">
        <f t="shared" si="4"/>
        <v>W</v>
      </c>
      <c r="O37" s="11">
        <f t="shared" si="3"/>
        <v>6</v>
      </c>
      <c r="Q37" s="13" t="s">
        <v>22</v>
      </c>
      <c r="R37" t="s">
        <v>23</v>
      </c>
      <c r="S37" t="s">
        <v>24</v>
      </c>
      <c r="T37" t="s">
        <v>74</v>
      </c>
      <c r="V37" s="13" t="s">
        <v>22</v>
      </c>
      <c r="W37" t="s">
        <v>11</v>
      </c>
      <c r="X37" t="s">
        <v>12</v>
      </c>
      <c r="Y37" t="s">
        <v>10</v>
      </c>
      <c r="Z37" t="s">
        <v>26</v>
      </c>
      <c r="AA37"/>
      <c r="AB37"/>
      <c r="AC37"/>
      <c r="AD37"/>
      <c r="AE37"/>
    </row>
    <row r="38" spans="1:31" ht="12.75" hidden="1" customHeight="1" x14ac:dyDescent="0.2">
      <c r="A38" s="5" t="s">
        <v>75</v>
      </c>
      <c r="B38" s="68"/>
      <c r="C38" s="69"/>
      <c r="D38" s="69"/>
      <c r="E38" s="70"/>
      <c r="F38" s="70"/>
      <c r="G38" s="71"/>
      <c r="H38" s="72"/>
      <c r="I38" s="72"/>
      <c r="J38" s="70"/>
      <c r="K38" s="70"/>
      <c r="L38" s="11" t="str">
        <f t="shared" si="1"/>
        <v>L</v>
      </c>
      <c r="M38" s="11">
        <f t="shared" si="2"/>
        <v>0</v>
      </c>
      <c r="N38" s="11" t="str">
        <f t="shared" si="4"/>
        <v>L</v>
      </c>
      <c r="O38" s="11">
        <f t="shared" si="3"/>
        <v>0</v>
      </c>
      <c r="P38" s="12"/>
      <c r="Q38" s="1" t="s">
        <v>51</v>
      </c>
      <c r="R38" s="14">
        <v>22</v>
      </c>
      <c r="S38" s="14">
        <v>157</v>
      </c>
      <c r="T38" s="14">
        <v>-14</v>
      </c>
      <c r="V38" s="1" t="s">
        <v>51</v>
      </c>
      <c r="W38" s="14"/>
      <c r="X38" s="14">
        <v>3</v>
      </c>
      <c r="Y38" s="14">
        <v>3</v>
      </c>
      <c r="Z38" s="14">
        <v>6</v>
      </c>
      <c r="AA38"/>
      <c r="AB38"/>
      <c r="AC38"/>
      <c r="AD38"/>
      <c r="AE38"/>
    </row>
    <row r="39" spans="1:31" ht="12.75" hidden="1" customHeight="1" x14ac:dyDescent="0.2">
      <c r="A39" s="5" t="s">
        <v>94</v>
      </c>
      <c r="B39" s="32">
        <v>43403</v>
      </c>
      <c r="C39" s="33" t="s">
        <v>46</v>
      </c>
      <c r="D39" s="34"/>
      <c r="E39" s="35">
        <v>2</v>
      </c>
      <c r="F39" s="35">
        <v>21</v>
      </c>
      <c r="G39" s="43" t="s">
        <v>5</v>
      </c>
      <c r="H39" s="60" t="s">
        <v>49</v>
      </c>
      <c r="I39" s="61"/>
      <c r="J39" s="35">
        <v>6</v>
      </c>
      <c r="K39" s="35">
        <v>31</v>
      </c>
      <c r="L39" s="11" t="str">
        <f t="shared" si="1"/>
        <v>L</v>
      </c>
      <c r="M39" s="11">
        <f t="shared" si="2"/>
        <v>-10</v>
      </c>
      <c r="N39" s="11" t="str">
        <f t="shared" si="4"/>
        <v>W</v>
      </c>
      <c r="O39" s="11">
        <f t="shared" si="3"/>
        <v>10</v>
      </c>
      <c r="P39" s="12"/>
      <c r="Q39" s="1" t="s">
        <v>52</v>
      </c>
      <c r="R39" s="14">
        <v>11</v>
      </c>
      <c r="S39" s="14">
        <v>142</v>
      </c>
      <c r="T39" s="14">
        <v>-68</v>
      </c>
      <c r="V39" s="1" t="s">
        <v>52</v>
      </c>
      <c r="W39" s="14"/>
      <c r="X39" s="14">
        <v>5</v>
      </c>
      <c r="Y39" s="14">
        <v>1</v>
      </c>
      <c r="Z39" s="14">
        <v>6</v>
      </c>
      <c r="AA39"/>
      <c r="AB39"/>
      <c r="AC39"/>
      <c r="AD39"/>
      <c r="AE39"/>
    </row>
    <row r="40" spans="1:31" ht="12.75" hidden="1" customHeight="1" x14ac:dyDescent="0.2">
      <c r="A40" s="5" t="s">
        <v>94</v>
      </c>
      <c r="B40" s="32">
        <v>43403</v>
      </c>
      <c r="C40" s="33" t="s">
        <v>47</v>
      </c>
      <c r="D40" s="34"/>
      <c r="E40" s="35">
        <v>6</v>
      </c>
      <c r="F40" s="35">
        <v>26</v>
      </c>
      <c r="G40" s="43" t="s">
        <v>5</v>
      </c>
      <c r="H40" s="60" t="s">
        <v>51</v>
      </c>
      <c r="I40" s="61"/>
      <c r="J40" s="35">
        <v>2</v>
      </c>
      <c r="K40" s="35">
        <v>25</v>
      </c>
      <c r="L40" s="11" t="str">
        <f t="shared" si="1"/>
        <v>W</v>
      </c>
      <c r="M40" s="11">
        <f t="shared" si="2"/>
        <v>1</v>
      </c>
      <c r="N40" s="11" t="str">
        <f t="shared" si="4"/>
        <v>L</v>
      </c>
      <c r="O40" s="11">
        <f t="shared" si="3"/>
        <v>-1</v>
      </c>
      <c r="P40" s="12"/>
      <c r="Q40" s="1" t="s">
        <v>46</v>
      </c>
      <c r="R40" s="14">
        <v>12</v>
      </c>
      <c r="S40" s="14">
        <v>114</v>
      </c>
      <c r="T40" s="14">
        <v>-57</v>
      </c>
      <c r="V40" s="1" t="s">
        <v>46</v>
      </c>
      <c r="W40" s="14">
        <v>1</v>
      </c>
      <c r="X40" s="14">
        <v>3</v>
      </c>
      <c r="Y40" s="14">
        <v>1</v>
      </c>
      <c r="Z40" s="14">
        <v>5</v>
      </c>
      <c r="AA40"/>
      <c r="AB40"/>
      <c r="AC40"/>
      <c r="AD40"/>
      <c r="AE40"/>
    </row>
    <row r="41" spans="1:31" ht="12.75" hidden="1" customHeight="1" x14ac:dyDescent="0.2">
      <c r="A41" s="5" t="s">
        <v>94</v>
      </c>
      <c r="B41" s="32">
        <v>43403</v>
      </c>
      <c r="C41" s="33" t="s">
        <v>53</v>
      </c>
      <c r="D41" s="34"/>
      <c r="E41" s="35">
        <v>6</v>
      </c>
      <c r="F41" s="35">
        <v>25</v>
      </c>
      <c r="G41" s="43" t="s">
        <v>5</v>
      </c>
      <c r="H41" s="60" t="s">
        <v>55</v>
      </c>
      <c r="I41" s="61"/>
      <c r="J41" s="35">
        <v>2</v>
      </c>
      <c r="K41" s="35">
        <v>25</v>
      </c>
      <c r="L41" s="11" t="str">
        <f t="shared" si="1"/>
        <v>W</v>
      </c>
      <c r="M41" s="11">
        <f t="shared" si="2"/>
        <v>0</v>
      </c>
      <c r="N41" s="11" t="str">
        <f t="shared" si="4"/>
        <v>L</v>
      </c>
      <c r="O41" s="11">
        <f t="shared" si="3"/>
        <v>0</v>
      </c>
      <c r="P41" s="12"/>
      <c r="Q41" s="1" t="s">
        <v>56</v>
      </c>
      <c r="R41" s="14">
        <v>15</v>
      </c>
      <c r="S41" s="14">
        <v>120</v>
      </c>
      <c r="T41" s="14">
        <v>-12</v>
      </c>
      <c r="V41" s="1" t="s">
        <v>56</v>
      </c>
      <c r="W41" s="14"/>
      <c r="X41" s="14">
        <v>3</v>
      </c>
      <c r="Y41" s="14">
        <v>2</v>
      </c>
      <c r="Z41" s="14">
        <v>5</v>
      </c>
      <c r="AA41"/>
      <c r="AB41"/>
      <c r="AC41"/>
      <c r="AD41"/>
      <c r="AE41"/>
    </row>
    <row r="42" spans="1:31" ht="12.75" hidden="1" customHeight="1" x14ac:dyDescent="0.2">
      <c r="A42" s="5" t="s">
        <v>94</v>
      </c>
      <c r="B42" s="32">
        <v>43403</v>
      </c>
      <c r="C42" s="33" t="s">
        <v>54</v>
      </c>
      <c r="D42" s="34"/>
      <c r="E42" s="35">
        <v>8</v>
      </c>
      <c r="F42" s="35">
        <v>33</v>
      </c>
      <c r="G42" s="43" t="s">
        <v>5</v>
      </c>
      <c r="H42" s="60" t="s">
        <v>52</v>
      </c>
      <c r="I42" s="61"/>
      <c r="J42" s="35">
        <v>0</v>
      </c>
      <c r="K42" s="35">
        <v>30</v>
      </c>
      <c r="L42" s="11" t="str">
        <f t="shared" si="1"/>
        <v>W</v>
      </c>
      <c r="M42" s="11">
        <f t="shared" si="2"/>
        <v>3</v>
      </c>
      <c r="N42" s="11" t="str">
        <f t="shared" si="4"/>
        <v>L</v>
      </c>
      <c r="O42" s="11">
        <f t="shared" si="3"/>
        <v>-3</v>
      </c>
      <c r="P42" s="12"/>
      <c r="Q42" s="1" t="s">
        <v>47</v>
      </c>
      <c r="R42" s="14">
        <v>18</v>
      </c>
      <c r="S42" s="14">
        <v>104</v>
      </c>
      <c r="T42" s="14">
        <v>2</v>
      </c>
      <c r="V42" s="1" t="s">
        <v>47</v>
      </c>
      <c r="W42" s="14"/>
      <c r="X42" s="14">
        <v>2</v>
      </c>
      <c r="Y42" s="14">
        <v>2</v>
      </c>
      <c r="Z42" s="14">
        <v>4</v>
      </c>
      <c r="AA42"/>
      <c r="AB42"/>
      <c r="AC42"/>
      <c r="AD42"/>
      <c r="AE42"/>
    </row>
    <row r="43" spans="1:31" ht="12.75" hidden="1" customHeight="1" x14ac:dyDescent="0.2">
      <c r="A43" s="5" t="s">
        <v>94</v>
      </c>
      <c r="B43" s="32">
        <v>43404</v>
      </c>
      <c r="C43" s="33" t="s">
        <v>50</v>
      </c>
      <c r="D43" s="34"/>
      <c r="E43" s="35">
        <v>8</v>
      </c>
      <c r="F43" s="35">
        <v>32</v>
      </c>
      <c r="G43" s="43" t="s">
        <v>5</v>
      </c>
      <c r="H43" s="60" t="s">
        <v>56</v>
      </c>
      <c r="I43" s="61"/>
      <c r="J43" s="35">
        <v>0</v>
      </c>
      <c r="K43" s="35">
        <v>22</v>
      </c>
      <c r="L43" s="11" t="str">
        <f t="shared" si="1"/>
        <v>W</v>
      </c>
      <c r="M43" s="11">
        <f t="shared" si="2"/>
        <v>10</v>
      </c>
      <c r="N43" s="11" t="str">
        <f t="shared" si="4"/>
        <v>L</v>
      </c>
      <c r="O43" s="11">
        <f t="shared" si="3"/>
        <v>-10</v>
      </c>
      <c r="P43" s="12"/>
      <c r="Q43" s="1" t="s">
        <v>50</v>
      </c>
      <c r="R43" s="14">
        <v>18</v>
      </c>
      <c r="S43" s="14">
        <v>148</v>
      </c>
      <c r="T43" s="14">
        <v>8</v>
      </c>
      <c r="V43" s="1" t="s">
        <v>50</v>
      </c>
      <c r="W43" s="14"/>
      <c r="X43" s="14">
        <v>3</v>
      </c>
      <c r="Y43" s="14">
        <v>2</v>
      </c>
      <c r="Z43" s="14">
        <v>5</v>
      </c>
      <c r="AA43"/>
      <c r="AB43"/>
      <c r="AC43"/>
      <c r="AD43"/>
      <c r="AE43"/>
    </row>
    <row r="44" spans="1:31" ht="12.75" hidden="1" customHeight="1" x14ac:dyDescent="0.2">
      <c r="A44" s="5" t="s">
        <v>75</v>
      </c>
      <c r="B44" s="68"/>
      <c r="C44" s="69"/>
      <c r="D44" s="69"/>
      <c r="E44" s="70"/>
      <c r="F44" s="70"/>
      <c r="G44" s="71"/>
      <c r="H44" s="72"/>
      <c r="I44" s="72"/>
      <c r="J44" s="70"/>
      <c r="K44" s="70"/>
      <c r="L44" s="11" t="str">
        <f t="shared" si="1"/>
        <v>L</v>
      </c>
      <c r="M44" s="11">
        <f t="shared" si="2"/>
        <v>0</v>
      </c>
      <c r="N44" s="11" t="str">
        <f t="shared" si="4"/>
        <v>L</v>
      </c>
      <c r="O44" s="11">
        <f t="shared" si="3"/>
        <v>0</v>
      </c>
      <c r="Q44" s="1" t="s">
        <v>80</v>
      </c>
      <c r="R44" s="14">
        <v>0</v>
      </c>
      <c r="S44" s="14">
        <v>20</v>
      </c>
      <c r="T44" s="14">
        <v>-23</v>
      </c>
      <c r="V44" s="1" t="s">
        <v>80</v>
      </c>
      <c r="W44" s="14"/>
      <c r="X44" s="14">
        <v>1</v>
      </c>
      <c r="Y44" s="14"/>
      <c r="Z44" s="14">
        <v>1</v>
      </c>
      <c r="AA44"/>
      <c r="AB44"/>
      <c r="AC44"/>
      <c r="AD44"/>
      <c r="AE44"/>
    </row>
    <row r="45" spans="1:31" ht="12.75" hidden="1" customHeight="1" x14ac:dyDescent="0.2">
      <c r="A45" s="5" t="s">
        <v>88</v>
      </c>
      <c r="B45" s="32">
        <v>43410</v>
      </c>
      <c r="C45" s="33" t="s">
        <v>48</v>
      </c>
      <c r="D45" s="34"/>
      <c r="E45" s="35">
        <v>8</v>
      </c>
      <c r="F45" s="35">
        <v>44</v>
      </c>
      <c r="G45" s="43" t="s">
        <v>5</v>
      </c>
      <c r="H45" s="60" t="s">
        <v>55</v>
      </c>
      <c r="I45" s="61"/>
      <c r="J45" s="35">
        <v>0</v>
      </c>
      <c r="K45" s="35">
        <v>12</v>
      </c>
      <c r="L45" s="11" t="str">
        <f t="shared" si="1"/>
        <v>W</v>
      </c>
      <c r="M45" s="11">
        <f t="shared" si="2"/>
        <v>32</v>
      </c>
      <c r="N45" s="11" t="str">
        <f t="shared" si="4"/>
        <v>L</v>
      </c>
      <c r="O45" s="11">
        <f t="shared" si="3"/>
        <v>-32</v>
      </c>
      <c r="Q45" s="1" t="s">
        <v>53</v>
      </c>
      <c r="R45" s="14">
        <v>8</v>
      </c>
      <c r="S45" s="14">
        <v>110</v>
      </c>
      <c r="T45" s="14">
        <v>-57</v>
      </c>
      <c r="V45" s="1" t="s">
        <v>53</v>
      </c>
      <c r="W45" s="14"/>
      <c r="X45" s="14">
        <v>4</v>
      </c>
      <c r="Y45" s="14">
        <v>1</v>
      </c>
      <c r="Z45" s="14">
        <v>5</v>
      </c>
      <c r="AA45"/>
      <c r="AB45"/>
      <c r="AC45"/>
      <c r="AD45"/>
      <c r="AE45"/>
    </row>
    <row r="46" spans="1:31" ht="12.75" hidden="1" customHeight="1" x14ac:dyDescent="0.2">
      <c r="A46" s="5" t="s">
        <v>88</v>
      </c>
      <c r="B46" s="32">
        <v>43411</v>
      </c>
      <c r="C46" s="33" t="s">
        <v>55</v>
      </c>
      <c r="D46" s="34"/>
      <c r="E46" s="35">
        <v>2</v>
      </c>
      <c r="F46" s="35">
        <v>27</v>
      </c>
      <c r="G46" s="43" t="s">
        <v>5</v>
      </c>
      <c r="H46" s="60" t="s">
        <v>46</v>
      </c>
      <c r="I46" s="61"/>
      <c r="J46" s="35">
        <v>6</v>
      </c>
      <c r="K46" s="35">
        <v>28</v>
      </c>
      <c r="L46" s="11" t="str">
        <f t="shared" si="1"/>
        <v>L</v>
      </c>
      <c r="M46" s="11">
        <f t="shared" si="2"/>
        <v>-1</v>
      </c>
      <c r="N46" s="11" t="str">
        <f t="shared" si="4"/>
        <v>W</v>
      </c>
      <c r="O46" s="11">
        <f t="shared" si="3"/>
        <v>1</v>
      </c>
      <c r="Q46" s="1" t="s">
        <v>48</v>
      </c>
      <c r="R46" s="14">
        <v>28</v>
      </c>
      <c r="S46" s="14">
        <v>115</v>
      </c>
      <c r="T46" s="14">
        <v>28</v>
      </c>
      <c r="V46" s="1" t="s">
        <v>48</v>
      </c>
      <c r="W46" s="14"/>
      <c r="X46" s="14"/>
      <c r="Y46" s="14">
        <v>4</v>
      </c>
      <c r="Z46" s="14">
        <v>4</v>
      </c>
      <c r="AA46"/>
      <c r="AB46"/>
      <c r="AC46"/>
      <c r="AD46"/>
      <c r="AE46"/>
    </row>
    <row r="47" spans="1:31" ht="12.75" hidden="1" customHeight="1" x14ac:dyDescent="0.2">
      <c r="A47" s="5" t="s">
        <v>75</v>
      </c>
      <c r="B47" s="68"/>
      <c r="C47" s="69"/>
      <c r="D47" s="69"/>
      <c r="E47" s="70"/>
      <c r="F47" s="70"/>
      <c r="G47" s="71"/>
      <c r="H47" s="72"/>
      <c r="I47" s="72"/>
      <c r="J47" s="70"/>
      <c r="K47" s="70"/>
      <c r="L47" s="11" t="str">
        <f t="shared" si="1"/>
        <v>L</v>
      </c>
      <c r="M47" s="11">
        <f t="shared" si="2"/>
        <v>0</v>
      </c>
      <c r="N47" s="11" t="str">
        <f t="shared" si="4"/>
        <v>L</v>
      </c>
      <c r="O47" s="11">
        <f t="shared" si="3"/>
        <v>0</v>
      </c>
      <c r="P47" s="12"/>
      <c r="Q47" s="1" t="s">
        <v>54</v>
      </c>
      <c r="R47" s="14">
        <v>20</v>
      </c>
      <c r="S47" s="14">
        <v>146</v>
      </c>
      <c r="T47" s="14">
        <v>-44</v>
      </c>
      <c r="V47" s="1" t="s">
        <v>54</v>
      </c>
      <c r="W47" s="14"/>
      <c r="X47" s="14">
        <v>3</v>
      </c>
      <c r="Y47" s="14">
        <v>3</v>
      </c>
      <c r="Z47" s="14">
        <v>6</v>
      </c>
      <c r="AA47"/>
      <c r="AB47"/>
      <c r="AC47"/>
      <c r="AD47"/>
      <c r="AE47"/>
    </row>
    <row r="48" spans="1:31" ht="12.75" hidden="1" customHeight="1" x14ac:dyDescent="0.2">
      <c r="A48" s="5" t="s">
        <v>93</v>
      </c>
      <c r="B48" s="32">
        <v>43417</v>
      </c>
      <c r="C48" s="33" t="s">
        <v>51</v>
      </c>
      <c r="D48" s="34"/>
      <c r="E48" s="35">
        <v>8</v>
      </c>
      <c r="F48" s="35">
        <v>42</v>
      </c>
      <c r="G48" s="43" t="s">
        <v>5</v>
      </c>
      <c r="H48" s="60" t="s">
        <v>54</v>
      </c>
      <c r="I48" s="61"/>
      <c r="J48" s="35">
        <v>0</v>
      </c>
      <c r="K48" s="35">
        <v>16</v>
      </c>
      <c r="L48" s="11" t="str">
        <f t="shared" si="1"/>
        <v>W</v>
      </c>
      <c r="M48" s="11">
        <f t="shared" si="2"/>
        <v>26</v>
      </c>
      <c r="N48" s="11" t="str">
        <f t="shared" si="4"/>
        <v>L</v>
      </c>
      <c r="O48" s="11">
        <f t="shared" si="3"/>
        <v>-26</v>
      </c>
      <c r="P48" s="7"/>
      <c r="Q48" s="1" t="s">
        <v>49</v>
      </c>
      <c r="R48" s="14">
        <v>12</v>
      </c>
      <c r="S48" s="14">
        <v>96</v>
      </c>
      <c r="T48" s="14">
        <v>-26</v>
      </c>
      <c r="V48" s="1" t="s">
        <v>49</v>
      </c>
      <c r="W48" s="14"/>
      <c r="X48" s="14">
        <v>2</v>
      </c>
      <c r="Y48" s="14">
        <v>2</v>
      </c>
      <c r="Z48" s="14">
        <v>4</v>
      </c>
      <c r="AA48"/>
      <c r="AB48"/>
      <c r="AC48"/>
      <c r="AD48"/>
      <c r="AE48"/>
    </row>
    <row r="49" spans="1:31" ht="12.75" hidden="1" customHeight="1" x14ac:dyDescent="0.2">
      <c r="A49" s="5" t="s">
        <v>93</v>
      </c>
      <c r="B49" s="32">
        <v>43417</v>
      </c>
      <c r="C49" s="33" t="s">
        <v>52</v>
      </c>
      <c r="D49" s="34"/>
      <c r="E49" s="35">
        <v>1</v>
      </c>
      <c r="F49" s="35">
        <v>23</v>
      </c>
      <c r="G49" s="43" t="s">
        <v>5</v>
      </c>
      <c r="H49" s="60" t="s">
        <v>56</v>
      </c>
      <c r="I49" s="61"/>
      <c r="J49" s="35">
        <v>7</v>
      </c>
      <c r="K49" s="35">
        <v>26</v>
      </c>
      <c r="L49" s="11" t="str">
        <f t="shared" si="1"/>
        <v>L</v>
      </c>
      <c r="M49" s="11">
        <f t="shared" si="2"/>
        <v>-3</v>
      </c>
      <c r="N49" s="11" t="str">
        <f t="shared" si="4"/>
        <v>W</v>
      </c>
      <c r="O49" s="11">
        <f t="shared" si="3"/>
        <v>3</v>
      </c>
      <c r="P49" s="5"/>
      <c r="Q49" s="1" t="s">
        <v>55</v>
      </c>
      <c r="R49" s="14">
        <v>10</v>
      </c>
      <c r="S49" s="14">
        <v>86</v>
      </c>
      <c r="T49" s="14">
        <v>-38</v>
      </c>
      <c r="V49" s="1" t="s">
        <v>55</v>
      </c>
      <c r="W49" s="14"/>
      <c r="X49" s="14">
        <v>3</v>
      </c>
      <c r="Y49" s="14">
        <v>1</v>
      </c>
      <c r="Z49" s="14">
        <v>4</v>
      </c>
      <c r="AA49"/>
      <c r="AB49"/>
      <c r="AC49"/>
      <c r="AD49"/>
      <c r="AE49"/>
    </row>
    <row r="50" spans="1:31" ht="12.75" hidden="1" customHeight="1" x14ac:dyDescent="0.2">
      <c r="A50" s="5" t="s">
        <v>93</v>
      </c>
      <c r="B50" s="32">
        <v>43417</v>
      </c>
      <c r="C50" s="33" t="s">
        <v>47</v>
      </c>
      <c r="D50" s="34"/>
      <c r="E50" s="35">
        <v>6</v>
      </c>
      <c r="F50" s="35">
        <v>35</v>
      </c>
      <c r="G50" s="43" t="s">
        <v>5</v>
      </c>
      <c r="H50" s="60" t="s">
        <v>46</v>
      </c>
      <c r="I50" s="61"/>
      <c r="J50" s="35">
        <v>2</v>
      </c>
      <c r="K50" s="35">
        <v>26</v>
      </c>
      <c r="L50" s="11" t="str">
        <f t="shared" ref="L50:L80" si="5">IF(E50=" "," ",IF(E50&lt;4,"L",IF(E50=4,"D","W")))</f>
        <v>W</v>
      </c>
      <c r="M50" s="11">
        <f t="shared" ref="M50:M80" si="6">F50-K50</f>
        <v>9</v>
      </c>
      <c r="N50" s="11" t="str">
        <f t="shared" si="4"/>
        <v>L</v>
      </c>
      <c r="O50" s="11">
        <f t="shared" ref="O50:O80" si="7">K50-F50</f>
        <v>-9</v>
      </c>
      <c r="Q50" s="1" t="s">
        <v>27</v>
      </c>
      <c r="R50" s="14"/>
      <c r="S50" s="14"/>
      <c r="T50" s="14">
        <v>0</v>
      </c>
      <c r="V50" s="1" t="s">
        <v>27</v>
      </c>
      <c r="W50" s="14"/>
      <c r="X50" s="14"/>
      <c r="Y50" s="14"/>
      <c r="Z50" s="14"/>
      <c r="AA50"/>
      <c r="AB50"/>
      <c r="AC50"/>
      <c r="AD50"/>
      <c r="AE50"/>
    </row>
    <row r="51" spans="1:31" ht="12.75" hidden="1" customHeight="1" x14ac:dyDescent="0.2">
      <c r="A51" s="5" t="s">
        <v>93</v>
      </c>
      <c r="B51" s="32">
        <v>43417</v>
      </c>
      <c r="C51" s="33" t="s">
        <v>48</v>
      </c>
      <c r="D51" s="34"/>
      <c r="E51" s="35">
        <v>8</v>
      </c>
      <c r="F51" s="35">
        <v>31</v>
      </c>
      <c r="G51" s="43" t="s">
        <v>5</v>
      </c>
      <c r="H51" s="60" t="s">
        <v>50</v>
      </c>
      <c r="I51" s="61"/>
      <c r="J51" s="35">
        <v>0</v>
      </c>
      <c r="K51" s="35">
        <v>25</v>
      </c>
      <c r="L51" s="11" t="str">
        <f t="shared" si="5"/>
        <v>W</v>
      </c>
      <c r="M51" s="11">
        <f t="shared" si="6"/>
        <v>6</v>
      </c>
      <c r="N51" s="11" t="str">
        <f t="shared" si="4"/>
        <v>L</v>
      </c>
      <c r="O51" s="11">
        <f t="shared" si="7"/>
        <v>-6</v>
      </c>
      <c r="Q51" s="1" t="s">
        <v>26</v>
      </c>
      <c r="R51" s="14">
        <v>174</v>
      </c>
      <c r="S51" s="14">
        <v>1358</v>
      </c>
      <c r="T51" s="14">
        <v>-301</v>
      </c>
      <c r="V51" s="1" t="s">
        <v>26</v>
      </c>
      <c r="W51" s="14">
        <v>1</v>
      </c>
      <c r="X51" s="14">
        <v>32</v>
      </c>
      <c r="Y51" s="14">
        <v>22</v>
      </c>
      <c r="Z51" s="14">
        <v>55</v>
      </c>
      <c r="AA51"/>
      <c r="AB51"/>
      <c r="AC51"/>
      <c r="AD51"/>
      <c r="AE51"/>
    </row>
    <row r="52" spans="1:31" ht="12.75" hidden="1" customHeight="1" x14ac:dyDescent="0.2">
      <c r="A52" s="5" t="s">
        <v>93</v>
      </c>
      <c r="B52" s="32">
        <v>43417</v>
      </c>
      <c r="C52" s="33" t="s">
        <v>49</v>
      </c>
      <c r="D52" s="34"/>
      <c r="E52" s="35">
        <v>6</v>
      </c>
      <c r="F52" s="35">
        <v>30</v>
      </c>
      <c r="G52" s="43" t="s">
        <v>5</v>
      </c>
      <c r="H52" s="60" t="s">
        <v>53</v>
      </c>
      <c r="I52" s="61"/>
      <c r="J52" s="35">
        <v>2</v>
      </c>
      <c r="K52" s="35">
        <v>24</v>
      </c>
      <c r="L52" s="11" t="str">
        <f t="shared" si="5"/>
        <v>W</v>
      </c>
      <c r="M52" s="11">
        <f t="shared" si="6"/>
        <v>6</v>
      </c>
      <c r="N52" s="11" t="str">
        <f t="shared" si="4"/>
        <v>L</v>
      </c>
      <c r="O52" s="11">
        <f t="shared" si="7"/>
        <v>-6</v>
      </c>
    </row>
    <row r="53" spans="1:31" ht="12.75" hidden="1" customHeight="1" x14ac:dyDescent="0.2">
      <c r="A53" s="5" t="s">
        <v>75</v>
      </c>
      <c r="B53" s="68"/>
      <c r="C53" s="69"/>
      <c r="D53" s="69"/>
      <c r="E53" s="70"/>
      <c r="F53" s="70"/>
      <c r="G53" s="71"/>
      <c r="H53" s="72"/>
      <c r="I53" s="72"/>
      <c r="J53" s="70"/>
      <c r="K53" s="70"/>
      <c r="L53" s="11" t="str">
        <f t="shared" si="5"/>
        <v>L</v>
      </c>
      <c r="M53" s="11">
        <f t="shared" si="6"/>
        <v>0</v>
      </c>
      <c r="N53" s="11" t="str">
        <f t="shared" si="4"/>
        <v>L</v>
      </c>
      <c r="O53" s="11">
        <f t="shared" si="7"/>
        <v>0</v>
      </c>
    </row>
    <row r="54" spans="1:31" ht="12.75" hidden="1" customHeight="1" x14ac:dyDescent="0.2">
      <c r="A54" s="5" t="s">
        <v>96</v>
      </c>
      <c r="B54" s="32">
        <v>43424</v>
      </c>
      <c r="C54" s="33" t="s">
        <v>46</v>
      </c>
      <c r="D54" s="34"/>
      <c r="E54" s="35">
        <v>2</v>
      </c>
      <c r="F54" s="35">
        <v>20</v>
      </c>
      <c r="G54" s="43" t="s">
        <v>5</v>
      </c>
      <c r="H54" s="60" t="s">
        <v>48</v>
      </c>
      <c r="I54" s="61"/>
      <c r="J54" s="35">
        <v>6</v>
      </c>
      <c r="K54" s="35">
        <v>28</v>
      </c>
      <c r="L54" s="11" t="str">
        <f t="shared" si="5"/>
        <v>L</v>
      </c>
      <c r="M54" s="11">
        <f t="shared" si="6"/>
        <v>-8</v>
      </c>
      <c r="N54" s="11" t="str">
        <f t="shared" si="4"/>
        <v>W</v>
      </c>
      <c r="O54" s="11">
        <f t="shared" si="7"/>
        <v>8</v>
      </c>
    </row>
    <row r="55" spans="1:31" ht="12.75" hidden="1" customHeight="1" x14ac:dyDescent="0.2">
      <c r="A55" s="5" t="s">
        <v>96</v>
      </c>
      <c r="B55" s="32">
        <v>43424</v>
      </c>
      <c r="C55" s="33" t="s">
        <v>56</v>
      </c>
      <c r="D55" s="34"/>
      <c r="E55" s="35">
        <v>2</v>
      </c>
      <c r="F55" s="35">
        <v>24</v>
      </c>
      <c r="G55" s="43" t="s">
        <v>5</v>
      </c>
      <c r="H55" s="60" t="s">
        <v>51</v>
      </c>
      <c r="I55" s="61"/>
      <c r="J55" s="35">
        <v>6</v>
      </c>
      <c r="K55" s="35">
        <v>31</v>
      </c>
      <c r="L55" s="11" t="str">
        <f t="shared" si="5"/>
        <v>L</v>
      </c>
      <c r="M55" s="11">
        <f t="shared" si="6"/>
        <v>-7</v>
      </c>
      <c r="N55" s="11" t="str">
        <f t="shared" si="4"/>
        <v>W</v>
      </c>
      <c r="O55" s="11">
        <f t="shared" si="7"/>
        <v>7</v>
      </c>
    </row>
    <row r="56" spans="1:31" ht="12.75" hidden="1" customHeight="1" x14ac:dyDescent="0.2">
      <c r="A56" s="5" t="s">
        <v>96</v>
      </c>
      <c r="B56" s="32">
        <v>43424</v>
      </c>
      <c r="C56" s="33" t="s">
        <v>53</v>
      </c>
      <c r="D56" s="34"/>
      <c r="E56" s="35">
        <v>8</v>
      </c>
      <c r="F56" s="35">
        <v>42</v>
      </c>
      <c r="G56" s="43" t="s">
        <v>5</v>
      </c>
      <c r="H56" s="60" t="s">
        <v>52</v>
      </c>
      <c r="I56" s="61"/>
      <c r="J56" s="35">
        <v>0</v>
      </c>
      <c r="K56" s="35">
        <v>18</v>
      </c>
      <c r="L56" s="11" t="str">
        <f t="shared" si="5"/>
        <v>W</v>
      </c>
      <c r="M56" s="11">
        <f t="shared" si="6"/>
        <v>24</v>
      </c>
      <c r="N56" s="11" t="str">
        <f t="shared" si="4"/>
        <v>L</v>
      </c>
      <c r="O56" s="11">
        <f t="shared" si="7"/>
        <v>-24</v>
      </c>
      <c r="Q56" s="12"/>
      <c r="R56" s="12"/>
      <c r="S56" s="12"/>
      <c r="T56" s="12"/>
    </row>
    <row r="57" spans="1:31" ht="12.75" hidden="1" customHeight="1" x14ac:dyDescent="0.2">
      <c r="A57" s="5" t="s">
        <v>96</v>
      </c>
      <c r="B57" s="32">
        <v>43424</v>
      </c>
      <c r="C57" s="33" t="s">
        <v>54</v>
      </c>
      <c r="D57" s="34"/>
      <c r="E57" s="35">
        <v>6</v>
      </c>
      <c r="F57" s="35">
        <v>36</v>
      </c>
      <c r="G57" s="43" t="s">
        <v>5</v>
      </c>
      <c r="H57" s="60" t="s">
        <v>47</v>
      </c>
      <c r="I57" s="61"/>
      <c r="J57" s="35">
        <v>2</v>
      </c>
      <c r="K57" s="35">
        <v>23</v>
      </c>
      <c r="L57" s="11" t="str">
        <f t="shared" si="5"/>
        <v>W</v>
      </c>
      <c r="M57" s="11">
        <f t="shared" si="6"/>
        <v>13</v>
      </c>
      <c r="N57" s="11" t="str">
        <f t="shared" si="4"/>
        <v>L</v>
      </c>
      <c r="O57" s="11">
        <f t="shared" si="7"/>
        <v>-13</v>
      </c>
      <c r="P57" s="5"/>
    </row>
    <row r="58" spans="1:31" hidden="1" x14ac:dyDescent="0.2">
      <c r="A58" s="5" t="s">
        <v>96</v>
      </c>
      <c r="B58" s="32">
        <v>43425</v>
      </c>
      <c r="C58" s="33" t="s">
        <v>50</v>
      </c>
      <c r="D58" s="34"/>
      <c r="E58" s="35">
        <v>8</v>
      </c>
      <c r="F58" s="35">
        <v>43</v>
      </c>
      <c r="G58" s="43" t="s">
        <v>5</v>
      </c>
      <c r="H58" s="60" t="s">
        <v>80</v>
      </c>
      <c r="I58" s="61"/>
      <c r="J58" s="35">
        <v>0</v>
      </c>
      <c r="K58" s="35">
        <v>20</v>
      </c>
      <c r="L58" s="11" t="str">
        <f t="shared" si="5"/>
        <v>W</v>
      </c>
      <c r="M58" s="11">
        <f t="shared" si="6"/>
        <v>23</v>
      </c>
      <c r="N58" s="11" t="str">
        <f t="shared" si="4"/>
        <v>L</v>
      </c>
      <c r="O58" s="11">
        <f t="shared" si="7"/>
        <v>-23</v>
      </c>
      <c r="P58" s="7"/>
      <c r="Q58" s="7"/>
      <c r="R58" s="7"/>
      <c r="S58" s="7"/>
    </row>
    <row r="59" spans="1:31" ht="12.75" hidden="1" customHeight="1" x14ac:dyDescent="0.2">
      <c r="A59" s="5" t="s">
        <v>75</v>
      </c>
      <c r="B59" s="68"/>
      <c r="C59" s="69"/>
      <c r="D59" s="69"/>
      <c r="E59" s="70"/>
      <c r="F59" s="70"/>
      <c r="G59" s="71"/>
      <c r="H59" s="72"/>
      <c r="I59" s="72"/>
      <c r="J59" s="70"/>
      <c r="K59" s="70"/>
      <c r="L59" s="11" t="str">
        <f t="shared" si="5"/>
        <v>L</v>
      </c>
      <c r="M59" s="11">
        <f t="shared" si="6"/>
        <v>0</v>
      </c>
      <c r="N59" s="11" t="str">
        <f t="shared" si="4"/>
        <v>L</v>
      </c>
      <c r="O59" s="11">
        <f t="shared" si="7"/>
        <v>0</v>
      </c>
    </row>
    <row r="60" spans="1:31" ht="12.75" hidden="1" customHeight="1" x14ac:dyDescent="0.2">
      <c r="A60" s="5" t="s">
        <v>84</v>
      </c>
      <c r="B60" s="32">
        <v>43431</v>
      </c>
      <c r="C60" s="33" t="s">
        <v>51</v>
      </c>
      <c r="D60" s="34"/>
      <c r="E60" s="35">
        <v>6</v>
      </c>
      <c r="F60" s="35">
        <v>30</v>
      </c>
      <c r="G60" s="43" t="s">
        <v>5</v>
      </c>
      <c r="H60" s="60" t="s">
        <v>52</v>
      </c>
      <c r="I60" s="61"/>
      <c r="J60" s="35">
        <v>2</v>
      </c>
      <c r="K60" s="35">
        <v>20</v>
      </c>
      <c r="L60" s="11" t="str">
        <f t="shared" si="5"/>
        <v>W</v>
      </c>
      <c r="M60" s="11">
        <f t="shared" si="6"/>
        <v>10</v>
      </c>
      <c r="N60" s="11" t="str">
        <f t="shared" si="4"/>
        <v>L</v>
      </c>
      <c r="O60" s="11">
        <f t="shared" si="7"/>
        <v>-10</v>
      </c>
      <c r="P60" s="7"/>
      <c r="Q60" s="12"/>
      <c r="R60" s="12"/>
      <c r="S60" s="12"/>
      <c r="T60" s="12"/>
    </row>
    <row r="61" spans="1:31" hidden="1" x14ac:dyDescent="0.2">
      <c r="A61" s="5" t="s">
        <v>84</v>
      </c>
      <c r="B61" s="32">
        <v>43431</v>
      </c>
      <c r="C61" s="33" t="s">
        <v>47</v>
      </c>
      <c r="D61" s="34"/>
      <c r="E61" s="35">
        <v>0</v>
      </c>
      <c r="F61" s="35">
        <v>26</v>
      </c>
      <c r="G61" s="43" t="s">
        <v>5</v>
      </c>
      <c r="H61" s="60" t="s">
        <v>50</v>
      </c>
      <c r="I61" s="61"/>
      <c r="J61" s="35">
        <v>8</v>
      </c>
      <c r="K61" s="35">
        <v>32</v>
      </c>
      <c r="L61" s="11" t="str">
        <f t="shared" si="5"/>
        <v>L</v>
      </c>
      <c r="M61" s="11">
        <f t="shared" si="6"/>
        <v>-6</v>
      </c>
      <c r="N61" s="11" t="str">
        <f t="shared" si="4"/>
        <v>W</v>
      </c>
      <c r="O61" s="11">
        <f t="shared" si="7"/>
        <v>6</v>
      </c>
      <c r="P61" s="12"/>
      <c r="Q61" s="7"/>
      <c r="R61" s="7"/>
      <c r="S61" s="7"/>
    </row>
    <row r="62" spans="1:31" hidden="1" x14ac:dyDescent="0.2">
      <c r="A62" s="5" t="s">
        <v>84</v>
      </c>
      <c r="B62" s="32">
        <v>43431</v>
      </c>
      <c r="C62" s="33" t="s">
        <v>48</v>
      </c>
      <c r="D62" s="34"/>
      <c r="E62" s="35">
        <v>8</v>
      </c>
      <c r="F62" s="35">
        <v>36</v>
      </c>
      <c r="G62" s="43" t="s">
        <v>5</v>
      </c>
      <c r="H62" s="60" t="s">
        <v>53</v>
      </c>
      <c r="I62" s="61"/>
      <c r="J62" s="35">
        <v>0</v>
      </c>
      <c r="K62" s="35">
        <v>15</v>
      </c>
      <c r="L62" s="11" t="str">
        <f t="shared" si="5"/>
        <v>W</v>
      </c>
      <c r="M62" s="11">
        <f t="shared" si="6"/>
        <v>21</v>
      </c>
      <c r="N62" s="11" t="str">
        <f t="shared" si="4"/>
        <v>L</v>
      </c>
      <c r="O62" s="11">
        <f t="shared" si="7"/>
        <v>-21</v>
      </c>
      <c r="P62" s="7"/>
      <c r="Q62" s="7"/>
      <c r="R62" s="7"/>
      <c r="S62" s="7"/>
    </row>
    <row r="63" spans="1:31" hidden="1" x14ac:dyDescent="0.2">
      <c r="A63" s="5" t="s">
        <v>84</v>
      </c>
      <c r="B63" s="32">
        <v>43431</v>
      </c>
      <c r="C63" s="33" t="s">
        <v>49</v>
      </c>
      <c r="D63" s="34"/>
      <c r="E63" s="35">
        <v>2</v>
      </c>
      <c r="F63" s="35">
        <v>26</v>
      </c>
      <c r="G63" s="43" t="s">
        <v>5</v>
      </c>
      <c r="H63" s="60" t="s">
        <v>54</v>
      </c>
      <c r="I63" s="61"/>
      <c r="J63" s="35">
        <v>6</v>
      </c>
      <c r="K63" s="35">
        <v>32</v>
      </c>
      <c r="L63" s="11" t="str">
        <f t="shared" si="5"/>
        <v>L</v>
      </c>
      <c r="M63" s="11">
        <f t="shared" si="6"/>
        <v>-6</v>
      </c>
      <c r="N63" s="11" t="str">
        <f t="shared" si="4"/>
        <v>W</v>
      </c>
      <c r="O63" s="11">
        <f t="shared" si="7"/>
        <v>6</v>
      </c>
      <c r="Q63" s="7"/>
      <c r="R63" s="7"/>
      <c r="S63" s="7"/>
    </row>
    <row r="64" spans="1:31" ht="12.75" hidden="1" customHeight="1" x14ac:dyDescent="0.2">
      <c r="A64" s="5" t="s">
        <v>84</v>
      </c>
      <c r="B64" s="32">
        <v>43432</v>
      </c>
      <c r="C64" s="33" t="s">
        <v>55</v>
      </c>
      <c r="D64" s="34"/>
      <c r="E64" s="35">
        <v>6</v>
      </c>
      <c r="F64" s="35">
        <v>25</v>
      </c>
      <c r="G64" s="43" t="s">
        <v>5</v>
      </c>
      <c r="H64" s="60" t="s">
        <v>56</v>
      </c>
      <c r="I64" s="61"/>
      <c r="J64" s="35">
        <v>2</v>
      </c>
      <c r="K64" s="35">
        <v>24</v>
      </c>
      <c r="L64" s="11" t="str">
        <f t="shared" si="5"/>
        <v>W</v>
      </c>
      <c r="M64" s="11">
        <f t="shared" si="6"/>
        <v>1</v>
      </c>
      <c r="N64" s="11" t="str">
        <f t="shared" si="4"/>
        <v>L</v>
      </c>
      <c r="O64" s="11">
        <f t="shared" si="7"/>
        <v>-1</v>
      </c>
      <c r="P64" s="7"/>
      <c r="Q64" s="12"/>
      <c r="R64" s="12"/>
      <c r="S64" s="12"/>
      <c r="T64" s="12"/>
    </row>
    <row r="65" spans="1:20" hidden="1" x14ac:dyDescent="0.2">
      <c r="A65" s="5" t="s">
        <v>75</v>
      </c>
      <c r="B65" s="68"/>
      <c r="C65" s="69"/>
      <c r="D65" s="69"/>
      <c r="E65" s="70"/>
      <c r="F65" s="70"/>
      <c r="G65" s="71"/>
      <c r="H65" s="72"/>
      <c r="I65" s="72"/>
      <c r="J65" s="70"/>
      <c r="K65" s="70"/>
      <c r="L65" s="11" t="str">
        <f t="shared" si="5"/>
        <v>L</v>
      </c>
      <c r="M65" s="11">
        <f t="shared" si="6"/>
        <v>0</v>
      </c>
      <c r="N65" s="11" t="str">
        <f t="shared" si="4"/>
        <v>L</v>
      </c>
      <c r="O65" s="11">
        <f t="shared" si="7"/>
        <v>0</v>
      </c>
      <c r="Q65" s="7"/>
      <c r="R65" s="7"/>
      <c r="S65" s="7"/>
    </row>
    <row r="66" spans="1:20" hidden="1" x14ac:dyDescent="0.2">
      <c r="A66" s="5" t="s">
        <v>85</v>
      </c>
      <c r="B66" s="32">
        <v>43438</v>
      </c>
      <c r="C66" s="33" t="s">
        <v>52</v>
      </c>
      <c r="D66" s="34"/>
      <c r="E66" s="35">
        <v>0</v>
      </c>
      <c r="F66" s="35">
        <v>21</v>
      </c>
      <c r="G66" s="43" t="s">
        <v>5</v>
      </c>
      <c r="H66" s="60" t="s">
        <v>55</v>
      </c>
      <c r="I66" s="61"/>
      <c r="J66" s="35">
        <v>8</v>
      </c>
      <c r="K66" s="35">
        <v>27</v>
      </c>
      <c r="L66" s="11" t="str">
        <f t="shared" si="5"/>
        <v>L</v>
      </c>
      <c r="M66" s="11">
        <f t="shared" si="6"/>
        <v>-6</v>
      </c>
      <c r="N66" s="11" t="str">
        <f t="shared" si="4"/>
        <v>W</v>
      </c>
      <c r="O66" s="11">
        <f t="shared" si="7"/>
        <v>6</v>
      </c>
      <c r="Q66" s="7"/>
      <c r="R66" s="7"/>
      <c r="S66" s="7"/>
    </row>
    <row r="67" spans="1:20" hidden="1" x14ac:dyDescent="0.2">
      <c r="A67" s="5" t="s">
        <v>85</v>
      </c>
      <c r="B67" s="32">
        <v>43438</v>
      </c>
      <c r="C67" s="33" t="s">
        <v>56</v>
      </c>
      <c r="D67" s="34"/>
      <c r="E67" s="35">
        <v>8</v>
      </c>
      <c r="F67" s="35">
        <v>36</v>
      </c>
      <c r="G67" s="43" t="s">
        <v>5</v>
      </c>
      <c r="H67" s="60" t="s">
        <v>49</v>
      </c>
      <c r="I67" s="61"/>
      <c r="J67" s="35">
        <v>0</v>
      </c>
      <c r="K67" s="35">
        <v>20</v>
      </c>
      <c r="L67" s="11" t="str">
        <f t="shared" si="5"/>
        <v>W</v>
      </c>
      <c r="M67" s="11">
        <f t="shared" si="6"/>
        <v>16</v>
      </c>
      <c r="N67" s="11" t="str">
        <f t="shared" si="4"/>
        <v>L</v>
      </c>
      <c r="O67" s="11">
        <f t="shared" si="7"/>
        <v>-16</v>
      </c>
      <c r="Q67" s="7"/>
      <c r="R67" s="7"/>
      <c r="S67" s="7"/>
    </row>
    <row r="68" spans="1:20" hidden="1" x14ac:dyDescent="0.2">
      <c r="A68" s="5" t="s">
        <v>85</v>
      </c>
      <c r="B68" s="32">
        <v>43438</v>
      </c>
      <c r="C68" s="33" t="s">
        <v>53</v>
      </c>
      <c r="D68" s="34"/>
      <c r="E68" s="35">
        <v>8</v>
      </c>
      <c r="F68" s="35">
        <v>39</v>
      </c>
      <c r="G68" s="43" t="s">
        <v>5</v>
      </c>
      <c r="H68" s="60" t="s">
        <v>51</v>
      </c>
      <c r="I68" s="61"/>
      <c r="J68" s="35">
        <v>0</v>
      </c>
      <c r="K68" s="35">
        <v>15</v>
      </c>
      <c r="L68" s="11" t="str">
        <f t="shared" si="5"/>
        <v>W</v>
      </c>
      <c r="M68" s="11">
        <f t="shared" si="6"/>
        <v>24</v>
      </c>
      <c r="N68" s="11" t="str">
        <f t="shared" si="4"/>
        <v>L</v>
      </c>
      <c r="O68" s="11">
        <f t="shared" si="7"/>
        <v>-24</v>
      </c>
      <c r="Q68" s="7"/>
      <c r="R68" s="7"/>
      <c r="S68" s="7"/>
    </row>
    <row r="69" spans="1:20" ht="12.75" hidden="1" customHeight="1" x14ac:dyDescent="0.2">
      <c r="A69" s="5" t="s">
        <v>85</v>
      </c>
      <c r="B69" s="32">
        <v>43438</v>
      </c>
      <c r="C69" s="33" t="s">
        <v>54</v>
      </c>
      <c r="D69" s="34"/>
      <c r="E69" s="35">
        <v>0</v>
      </c>
      <c r="F69" s="35">
        <v>19</v>
      </c>
      <c r="G69" s="43" t="s">
        <v>5</v>
      </c>
      <c r="H69" s="60" t="s">
        <v>48</v>
      </c>
      <c r="I69" s="61"/>
      <c r="J69" s="35">
        <v>8</v>
      </c>
      <c r="K69" s="35">
        <v>29</v>
      </c>
      <c r="L69" s="11" t="str">
        <f t="shared" si="5"/>
        <v>L</v>
      </c>
      <c r="M69" s="11">
        <f t="shared" si="6"/>
        <v>-10</v>
      </c>
      <c r="N69" s="11" t="str">
        <f>IF(J69=" "," ",IF(J69&lt;4,"L",IF(J69=4,"D","W")))</f>
        <v>W</v>
      </c>
      <c r="O69" s="11">
        <f t="shared" si="7"/>
        <v>10</v>
      </c>
      <c r="P69" s="12"/>
      <c r="R69" s="12"/>
      <c r="S69" s="12"/>
      <c r="T69" s="12"/>
    </row>
    <row r="70" spans="1:20" ht="12.75" hidden="1" customHeight="1" x14ac:dyDescent="0.2">
      <c r="A70" s="5" t="s">
        <v>85</v>
      </c>
      <c r="B70" s="32">
        <v>43439</v>
      </c>
      <c r="C70" s="33" t="s">
        <v>50</v>
      </c>
      <c r="D70" s="34"/>
      <c r="E70" s="35">
        <v>8</v>
      </c>
      <c r="F70" s="35">
        <v>39</v>
      </c>
      <c r="G70" s="43" t="s">
        <v>5</v>
      </c>
      <c r="H70" s="60" t="s">
        <v>46</v>
      </c>
      <c r="I70" s="61"/>
      <c r="J70" s="35">
        <v>0</v>
      </c>
      <c r="K70" s="35">
        <v>10</v>
      </c>
      <c r="L70" s="11" t="str">
        <f t="shared" si="5"/>
        <v>W</v>
      </c>
      <c r="M70" s="11">
        <f t="shared" si="6"/>
        <v>29</v>
      </c>
      <c r="N70" s="11" t="str">
        <f t="shared" si="4"/>
        <v>L</v>
      </c>
      <c r="O70" s="11">
        <f t="shared" si="7"/>
        <v>-29</v>
      </c>
      <c r="P70" s="7"/>
    </row>
    <row r="71" spans="1:20" hidden="1" x14ac:dyDescent="0.2">
      <c r="A71" s="5" t="s">
        <v>75</v>
      </c>
      <c r="B71" s="68"/>
      <c r="C71" s="69"/>
      <c r="D71" s="69"/>
      <c r="E71" s="70"/>
      <c r="F71" s="70"/>
      <c r="G71" s="71"/>
      <c r="H71" s="72"/>
      <c r="I71" s="72"/>
      <c r="J71" s="70"/>
      <c r="K71" s="70"/>
      <c r="L71" s="11" t="str">
        <f t="shared" si="5"/>
        <v>L</v>
      </c>
      <c r="M71" s="11">
        <f t="shared" si="6"/>
        <v>0</v>
      </c>
      <c r="N71" s="11" t="str">
        <f>IF(J71=" "," ",IF(J71&lt;4,"L",IF(J71=4,"D","W")))</f>
        <v>L</v>
      </c>
      <c r="O71" s="11">
        <f t="shared" si="7"/>
        <v>0</v>
      </c>
      <c r="P71" s="7"/>
      <c r="Q71" s="7"/>
      <c r="R71" s="7"/>
      <c r="S71" s="7"/>
    </row>
    <row r="72" spans="1:20" ht="12.75" hidden="1" customHeight="1" x14ac:dyDescent="0.2">
      <c r="A72" s="5" t="s">
        <v>86</v>
      </c>
      <c r="B72" s="32">
        <v>43445</v>
      </c>
      <c r="C72" s="33" t="s">
        <v>46</v>
      </c>
      <c r="D72" s="34"/>
      <c r="E72" s="35">
        <v>8</v>
      </c>
      <c r="F72" s="35">
        <v>49</v>
      </c>
      <c r="G72" s="43" t="s">
        <v>5</v>
      </c>
      <c r="H72" s="60" t="s">
        <v>53</v>
      </c>
      <c r="I72" s="61"/>
      <c r="J72" s="35">
        <v>0</v>
      </c>
      <c r="K72" s="35">
        <v>19</v>
      </c>
      <c r="L72" s="11" t="str">
        <f t="shared" si="5"/>
        <v>W</v>
      </c>
      <c r="M72" s="11">
        <f t="shared" si="6"/>
        <v>30</v>
      </c>
      <c r="N72" s="11" t="str">
        <f>IF(J72=" "," ",IF(J72&lt;4,"L",IF(J72=4,"D","W")))</f>
        <v>L</v>
      </c>
      <c r="O72" s="11">
        <f t="shared" si="7"/>
        <v>-30</v>
      </c>
      <c r="P72" s="7"/>
    </row>
    <row r="73" spans="1:20" hidden="1" x14ac:dyDescent="0.2">
      <c r="A73" s="5" t="s">
        <v>86</v>
      </c>
      <c r="B73" s="32">
        <v>43445</v>
      </c>
      <c r="C73" s="33" t="s">
        <v>47</v>
      </c>
      <c r="D73" s="34"/>
      <c r="E73" s="35">
        <v>1</v>
      </c>
      <c r="F73" s="35">
        <v>27</v>
      </c>
      <c r="G73" s="43" t="s">
        <v>5</v>
      </c>
      <c r="H73" s="60" t="s">
        <v>52</v>
      </c>
      <c r="I73" s="61"/>
      <c r="J73" s="35">
        <v>7</v>
      </c>
      <c r="K73" s="35">
        <v>31</v>
      </c>
      <c r="L73" s="11" t="str">
        <f t="shared" si="5"/>
        <v>L</v>
      </c>
      <c r="M73" s="11">
        <f t="shared" si="6"/>
        <v>-4</v>
      </c>
      <c r="N73" s="11" t="str">
        <f t="shared" si="4"/>
        <v>W</v>
      </c>
      <c r="O73" s="11">
        <f t="shared" si="7"/>
        <v>4</v>
      </c>
      <c r="P73" s="7"/>
      <c r="Q73" s="7"/>
      <c r="R73" s="7"/>
      <c r="S73" s="7"/>
    </row>
    <row r="74" spans="1:20" hidden="1" x14ac:dyDescent="0.2">
      <c r="A74" s="5" t="s">
        <v>86</v>
      </c>
      <c r="B74" s="32">
        <v>43445</v>
      </c>
      <c r="C74" s="33" t="s">
        <v>48</v>
      </c>
      <c r="D74" s="34"/>
      <c r="E74" s="35">
        <v>6</v>
      </c>
      <c r="F74" s="35">
        <v>35</v>
      </c>
      <c r="G74" s="43" t="s">
        <v>5</v>
      </c>
      <c r="H74" s="60" t="s">
        <v>51</v>
      </c>
      <c r="I74" s="61"/>
      <c r="J74" s="35">
        <v>2</v>
      </c>
      <c r="K74" s="35">
        <v>22</v>
      </c>
      <c r="L74" s="11" t="str">
        <f t="shared" si="5"/>
        <v>W</v>
      </c>
      <c r="M74" s="11">
        <f t="shared" si="6"/>
        <v>13</v>
      </c>
      <c r="N74" s="11" t="str">
        <f t="shared" si="4"/>
        <v>L</v>
      </c>
      <c r="O74" s="11">
        <f t="shared" si="7"/>
        <v>-13</v>
      </c>
      <c r="Q74" s="7"/>
      <c r="R74" s="7"/>
      <c r="S74" s="7"/>
    </row>
    <row r="75" spans="1:20" hidden="1" x14ac:dyDescent="0.2">
      <c r="A75" s="5" t="s">
        <v>86</v>
      </c>
      <c r="B75" s="32">
        <v>43445</v>
      </c>
      <c r="C75" s="33" t="s">
        <v>49</v>
      </c>
      <c r="D75" s="34"/>
      <c r="E75" s="35">
        <v>8</v>
      </c>
      <c r="F75" s="35">
        <v>34</v>
      </c>
      <c r="G75" s="43" t="s">
        <v>5</v>
      </c>
      <c r="H75" s="60" t="s">
        <v>55</v>
      </c>
      <c r="I75" s="61"/>
      <c r="J75" s="35">
        <v>0</v>
      </c>
      <c r="K75" s="35">
        <v>22</v>
      </c>
      <c r="L75" s="11" t="str">
        <f t="shared" si="5"/>
        <v>W</v>
      </c>
      <c r="M75" s="11">
        <f t="shared" si="6"/>
        <v>12</v>
      </c>
      <c r="N75" s="11" t="str">
        <f t="shared" si="4"/>
        <v>L</v>
      </c>
      <c r="O75" s="11">
        <f t="shared" si="7"/>
        <v>-12</v>
      </c>
      <c r="P75" s="7"/>
      <c r="Q75" s="7"/>
      <c r="R75" s="7"/>
      <c r="S75" s="7"/>
    </row>
    <row r="76" spans="1:20" ht="12.75" hidden="1" customHeight="1" x14ac:dyDescent="0.2">
      <c r="A76" s="5" t="s">
        <v>86</v>
      </c>
      <c r="B76" s="32">
        <v>43446</v>
      </c>
      <c r="C76" s="33" t="s">
        <v>50</v>
      </c>
      <c r="D76" s="34"/>
      <c r="E76" s="35">
        <v>8</v>
      </c>
      <c r="F76" s="35">
        <v>44</v>
      </c>
      <c r="G76" s="43" t="s">
        <v>5</v>
      </c>
      <c r="H76" s="60" t="s">
        <v>54</v>
      </c>
      <c r="I76" s="61"/>
      <c r="J76" s="35">
        <v>0</v>
      </c>
      <c r="K76" s="35">
        <v>17</v>
      </c>
      <c r="L76" s="11" t="str">
        <f t="shared" si="5"/>
        <v>W</v>
      </c>
      <c r="M76" s="11">
        <f t="shared" si="6"/>
        <v>27</v>
      </c>
      <c r="N76" s="11" t="str">
        <f t="shared" si="4"/>
        <v>L</v>
      </c>
      <c r="O76" s="11">
        <f t="shared" si="7"/>
        <v>-27</v>
      </c>
      <c r="P76" s="7"/>
      <c r="Q76" s="12"/>
      <c r="R76" s="12"/>
      <c r="S76" s="12"/>
      <c r="T76" s="12"/>
    </row>
    <row r="77" spans="1:20" hidden="1" x14ac:dyDescent="0.2">
      <c r="A77" s="5" t="s">
        <v>75</v>
      </c>
      <c r="B77" s="68"/>
      <c r="C77" s="69"/>
      <c r="D77" s="69"/>
      <c r="E77" s="70"/>
      <c r="F77" s="70"/>
      <c r="G77" s="71"/>
      <c r="H77" s="72"/>
      <c r="I77" s="72"/>
      <c r="J77" s="70"/>
      <c r="K77" s="70"/>
      <c r="L77" s="11" t="str">
        <f>IF(E77=" "," ",IF(E77&lt;4,"L",IF(E77=4,"D","W")))</f>
        <v>L</v>
      </c>
      <c r="M77" s="11">
        <f>F77-K77</f>
        <v>0</v>
      </c>
      <c r="N77" s="11" t="str">
        <f>IF(J77=" "," ",IF(J77&lt;4,"L",IF(J77=4,"D","W")))</f>
        <v>L</v>
      </c>
      <c r="O77" s="11">
        <f>K77-F77</f>
        <v>0</v>
      </c>
      <c r="P77" s="7"/>
      <c r="Q77" s="7"/>
      <c r="R77" s="7"/>
      <c r="S77" s="7"/>
    </row>
    <row r="78" spans="1:20" ht="12.75" hidden="1" customHeight="1" x14ac:dyDescent="0.2">
      <c r="A78" s="5" t="s">
        <v>87</v>
      </c>
      <c r="B78" s="32">
        <v>43452</v>
      </c>
      <c r="C78" s="33" t="s">
        <v>54</v>
      </c>
      <c r="D78" s="34"/>
      <c r="E78" s="35">
        <v>2</v>
      </c>
      <c r="F78" s="35">
        <v>26</v>
      </c>
      <c r="G78" s="43" t="s">
        <v>5</v>
      </c>
      <c r="H78" s="60" t="s">
        <v>56</v>
      </c>
      <c r="I78" s="61"/>
      <c r="J78" s="35">
        <v>6</v>
      </c>
      <c r="K78" s="35">
        <v>28</v>
      </c>
      <c r="L78" s="11" t="str">
        <f t="shared" si="5"/>
        <v>L</v>
      </c>
      <c r="M78" s="11">
        <f t="shared" si="6"/>
        <v>-2</v>
      </c>
      <c r="N78" s="11" t="str">
        <f t="shared" si="4"/>
        <v>W</v>
      </c>
      <c r="O78" s="11">
        <f t="shared" si="7"/>
        <v>2</v>
      </c>
      <c r="P78" s="7"/>
      <c r="T78" s="12"/>
    </row>
    <row r="79" spans="1:20" hidden="1" x14ac:dyDescent="0.2">
      <c r="A79" s="5" t="s">
        <v>75</v>
      </c>
      <c r="B79" s="68"/>
      <c r="C79" s="69"/>
      <c r="D79" s="69"/>
      <c r="E79" s="70"/>
      <c r="F79" s="70"/>
      <c r="G79" s="71"/>
      <c r="H79" s="72"/>
      <c r="I79" s="72"/>
      <c r="J79" s="70"/>
      <c r="K79" s="70"/>
      <c r="L79" s="11" t="str">
        <f t="shared" si="5"/>
        <v>L</v>
      </c>
      <c r="M79" s="11">
        <f t="shared" si="6"/>
        <v>0</v>
      </c>
      <c r="N79" s="11" t="str">
        <f t="shared" si="4"/>
        <v>L</v>
      </c>
      <c r="O79" s="11">
        <f t="shared" si="7"/>
        <v>0</v>
      </c>
      <c r="Q79" s="7"/>
      <c r="R79" s="7"/>
      <c r="S79" s="7"/>
    </row>
    <row r="80" spans="1:20" hidden="1" x14ac:dyDescent="0.2">
      <c r="A80" s="5" t="s">
        <v>98</v>
      </c>
      <c r="B80" s="32">
        <v>43473</v>
      </c>
      <c r="C80" s="33" t="s">
        <v>51</v>
      </c>
      <c r="D80" s="34"/>
      <c r="E80" s="35">
        <v>8</v>
      </c>
      <c r="F80" s="35">
        <v>42</v>
      </c>
      <c r="G80" s="43" t="s">
        <v>5</v>
      </c>
      <c r="H80" s="60" t="s">
        <v>49</v>
      </c>
      <c r="I80" s="61"/>
      <c r="J80" s="35">
        <v>0</v>
      </c>
      <c r="K80" s="35">
        <v>19</v>
      </c>
      <c r="L80" s="11" t="str">
        <f t="shared" si="5"/>
        <v>W</v>
      </c>
      <c r="M80" s="11">
        <f t="shared" si="6"/>
        <v>23</v>
      </c>
      <c r="N80" s="11" t="str">
        <f t="shared" si="4"/>
        <v>L</v>
      </c>
      <c r="O80" s="11">
        <f t="shared" si="7"/>
        <v>-23</v>
      </c>
      <c r="Q80" s="7"/>
      <c r="R80" s="7"/>
      <c r="S80" s="7"/>
    </row>
    <row r="81" spans="1:19" hidden="1" x14ac:dyDescent="0.2">
      <c r="A81" s="5" t="s">
        <v>98</v>
      </c>
      <c r="B81" s="32">
        <v>43473</v>
      </c>
      <c r="C81" s="33" t="s">
        <v>52</v>
      </c>
      <c r="D81" s="34"/>
      <c r="E81" s="35">
        <v>0</v>
      </c>
      <c r="F81" s="35">
        <v>25</v>
      </c>
      <c r="G81" s="43" t="s">
        <v>5</v>
      </c>
      <c r="H81" s="60" t="s">
        <v>48</v>
      </c>
      <c r="I81" s="61"/>
      <c r="J81" s="35">
        <v>8</v>
      </c>
      <c r="K81" s="35">
        <v>29</v>
      </c>
      <c r="L81" s="11" t="str">
        <f t="shared" ref="L81:L113" si="8">IF(E81=" "," ",IF(E81&lt;4,"L",IF(E81=4,"D","W")))</f>
        <v>L</v>
      </c>
      <c r="M81" s="11">
        <f t="shared" ref="M81:M113" si="9">F81-K81</f>
        <v>-4</v>
      </c>
      <c r="N81" s="11" t="str">
        <f t="shared" si="4"/>
        <v>W</v>
      </c>
      <c r="O81" s="11">
        <f t="shared" ref="O81:O113" si="10">K81-F81</f>
        <v>4</v>
      </c>
      <c r="P81" s="7"/>
      <c r="Q81" s="7"/>
      <c r="R81" s="7"/>
      <c r="S81" s="7"/>
    </row>
    <row r="82" spans="1:19" hidden="1" x14ac:dyDescent="0.2">
      <c r="A82" s="5" t="s">
        <v>98</v>
      </c>
      <c r="B82" s="32">
        <v>43473</v>
      </c>
      <c r="C82" s="33" t="s">
        <v>56</v>
      </c>
      <c r="D82" s="34"/>
      <c r="E82" s="35">
        <v>8</v>
      </c>
      <c r="F82" s="35">
        <v>36</v>
      </c>
      <c r="G82" s="43" t="s">
        <v>5</v>
      </c>
      <c r="H82" s="60" t="s">
        <v>46</v>
      </c>
      <c r="I82" s="61"/>
      <c r="J82" s="35">
        <v>0</v>
      </c>
      <c r="K82" s="35">
        <v>16</v>
      </c>
      <c r="L82" s="11" t="str">
        <f t="shared" si="8"/>
        <v>W</v>
      </c>
      <c r="M82" s="11">
        <f t="shared" si="9"/>
        <v>20</v>
      </c>
      <c r="N82" s="11" t="str">
        <f t="shared" si="4"/>
        <v>L</v>
      </c>
      <c r="O82" s="11">
        <f t="shared" si="10"/>
        <v>-20</v>
      </c>
      <c r="P82" s="7"/>
      <c r="Q82" s="7"/>
      <c r="R82" s="7"/>
      <c r="S82" s="7"/>
    </row>
    <row r="83" spans="1:19" hidden="1" x14ac:dyDescent="0.2">
      <c r="A83" s="5" t="s">
        <v>98</v>
      </c>
      <c r="B83" s="32">
        <v>43473</v>
      </c>
      <c r="C83" s="33" t="s">
        <v>53</v>
      </c>
      <c r="D83" s="34"/>
      <c r="E83" s="35">
        <v>6</v>
      </c>
      <c r="F83" s="35">
        <v>38</v>
      </c>
      <c r="G83" s="43" t="s">
        <v>5</v>
      </c>
      <c r="H83" s="60" t="s">
        <v>50</v>
      </c>
      <c r="I83" s="61"/>
      <c r="J83" s="35">
        <v>2</v>
      </c>
      <c r="K83" s="35">
        <v>23</v>
      </c>
      <c r="L83" s="11" t="str">
        <f t="shared" si="8"/>
        <v>W</v>
      </c>
      <c r="M83" s="11">
        <f t="shared" si="9"/>
        <v>15</v>
      </c>
      <c r="N83" s="11" t="str">
        <f t="shared" si="4"/>
        <v>L</v>
      </c>
      <c r="O83" s="11">
        <f t="shared" si="10"/>
        <v>-15</v>
      </c>
      <c r="P83" s="7"/>
      <c r="Q83" s="7"/>
      <c r="R83" s="7"/>
      <c r="S83" s="7"/>
    </row>
    <row r="84" spans="1:19" hidden="1" x14ac:dyDescent="0.2">
      <c r="A84" s="5" t="s">
        <v>98</v>
      </c>
      <c r="B84" s="32">
        <v>43474</v>
      </c>
      <c r="C84" s="33" t="s">
        <v>55</v>
      </c>
      <c r="D84" s="34"/>
      <c r="E84" s="35">
        <v>6</v>
      </c>
      <c r="F84" s="35">
        <v>28</v>
      </c>
      <c r="G84" s="43" t="s">
        <v>5</v>
      </c>
      <c r="H84" s="60" t="s">
        <v>47</v>
      </c>
      <c r="I84" s="61"/>
      <c r="J84" s="35">
        <v>2</v>
      </c>
      <c r="K84" s="35">
        <v>27</v>
      </c>
      <c r="L84" s="11" t="str">
        <f t="shared" si="8"/>
        <v>W</v>
      </c>
      <c r="M84" s="11">
        <f t="shared" si="9"/>
        <v>1</v>
      </c>
      <c r="N84" s="11" t="str">
        <f t="shared" ref="N84:N127" si="11">IF(J84=" "," ",IF(J84&lt;4,"L",IF(J84=4,"D","W")))</f>
        <v>L</v>
      </c>
      <c r="O84" s="11">
        <f t="shared" si="10"/>
        <v>-1</v>
      </c>
      <c r="P84" s="7"/>
      <c r="Q84" s="7"/>
      <c r="R84" s="7"/>
      <c r="S84" s="7"/>
    </row>
    <row r="85" spans="1:19" hidden="1" x14ac:dyDescent="0.2">
      <c r="A85" s="5" t="s">
        <v>75</v>
      </c>
      <c r="B85" s="68"/>
      <c r="C85" s="69"/>
      <c r="D85" s="69"/>
      <c r="E85" s="70"/>
      <c r="F85" s="70"/>
      <c r="G85" s="71"/>
      <c r="H85" s="72"/>
      <c r="I85" s="72"/>
      <c r="J85" s="70"/>
      <c r="K85" s="70"/>
      <c r="L85" s="11" t="str">
        <f t="shared" si="8"/>
        <v>L</v>
      </c>
      <c r="M85" s="11">
        <f t="shared" si="9"/>
        <v>0</v>
      </c>
      <c r="N85" s="11" t="str">
        <f t="shared" si="11"/>
        <v>L</v>
      </c>
      <c r="O85" s="11">
        <f t="shared" si="10"/>
        <v>0</v>
      </c>
      <c r="P85" s="7"/>
      <c r="Q85" s="7"/>
      <c r="R85" s="7"/>
      <c r="S85" s="7"/>
    </row>
    <row r="86" spans="1:19" x14ac:dyDescent="0.2">
      <c r="A86" s="5" t="s">
        <v>99</v>
      </c>
      <c r="B86" s="32">
        <v>43480</v>
      </c>
      <c r="C86" s="33" t="s">
        <v>46</v>
      </c>
      <c r="D86" s="34"/>
      <c r="E86" s="35"/>
      <c r="F86" s="35"/>
      <c r="G86" s="43" t="s">
        <v>5</v>
      </c>
      <c r="H86" s="60" t="s">
        <v>56</v>
      </c>
      <c r="I86" s="61"/>
      <c r="J86" s="35"/>
      <c r="K86" s="35"/>
      <c r="L86" s="11" t="str">
        <f t="shared" si="8"/>
        <v>L</v>
      </c>
      <c r="M86" s="11">
        <f t="shared" si="9"/>
        <v>0</v>
      </c>
      <c r="N86" s="11" t="str">
        <f t="shared" si="11"/>
        <v>L</v>
      </c>
      <c r="O86" s="11">
        <f t="shared" si="10"/>
        <v>0</v>
      </c>
      <c r="Q86" s="7"/>
      <c r="R86" s="7"/>
      <c r="S86" s="7"/>
    </row>
    <row r="87" spans="1:19" x14ac:dyDescent="0.2">
      <c r="A87" s="5" t="s">
        <v>99</v>
      </c>
      <c r="B87" s="32">
        <v>43480</v>
      </c>
      <c r="C87" s="33" t="s">
        <v>47</v>
      </c>
      <c r="D87" s="34"/>
      <c r="E87" s="35"/>
      <c r="F87" s="35"/>
      <c r="G87" s="43" t="s">
        <v>5</v>
      </c>
      <c r="H87" s="60" t="s">
        <v>55</v>
      </c>
      <c r="I87" s="61"/>
      <c r="J87" s="35"/>
      <c r="K87" s="35"/>
      <c r="L87" s="11" t="str">
        <f t="shared" si="8"/>
        <v>L</v>
      </c>
      <c r="M87" s="11">
        <f t="shared" si="9"/>
        <v>0</v>
      </c>
      <c r="N87" s="11" t="str">
        <f t="shared" si="11"/>
        <v>L</v>
      </c>
      <c r="O87" s="11">
        <f t="shared" si="10"/>
        <v>0</v>
      </c>
      <c r="P87" s="7"/>
      <c r="Q87" s="7"/>
      <c r="R87" s="7"/>
      <c r="S87" s="7"/>
    </row>
    <row r="88" spans="1:19" x14ac:dyDescent="0.2">
      <c r="A88" s="5" t="s">
        <v>99</v>
      </c>
      <c r="B88" s="32">
        <v>43480</v>
      </c>
      <c r="C88" s="33" t="s">
        <v>48</v>
      </c>
      <c r="D88" s="34"/>
      <c r="E88" s="35"/>
      <c r="F88" s="35"/>
      <c r="G88" s="43" t="s">
        <v>5</v>
      </c>
      <c r="H88" s="60" t="s">
        <v>52</v>
      </c>
      <c r="I88" s="61"/>
      <c r="J88" s="35"/>
      <c r="K88" s="35"/>
      <c r="L88" s="11" t="str">
        <f t="shared" si="8"/>
        <v>L</v>
      </c>
      <c r="M88" s="11">
        <f t="shared" si="9"/>
        <v>0</v>
      </c>
      <c r="N88" s="11" t="str">
        <f t="shared" si="11"/>
        <v>L</v>
      </c>
      <c r="O88" s="11">
        <f t="shared" si="10"/>
        <v>0</v>
      </c>
      <c r="P88" s="7"/>
      <c r="Q88" s="7"/>
      <c r="R88" s="7"/>
      <c r="S88" s="7"/>
    </row>
    <row r="89" spans="1:19" x14ac:dyDescent="0.2">
      <c r="A89" s="5" t="s">
        <v>99</v>
      </c>
      <c r="B89" s="32">
        <v>43480</v>
      </c>
      <c r="C89" s="33" t="s">
        <v>49</v>
      </c>
      <c r="D89" s="34"/>
      <c r="E89" s="35"/>
      <c r="F89" s="35"/>
      <c r="G89" s="43" t="s">
        <v>5</v>
      </c>
      <c r="H89" s="60" t="s">
        <v>51</v>
      </c>
      <c r="I89" s="61"/>
      <c r="J89" s="35"/>
      <c r="K89" s="35"/>
      <c r="L89" s="11" t="str">
        <f t="shared" si="8"/>
        <v>L</v>
      </c>
      <c r="M89" s="11">
        <f t="shared" si="9"/>
        <v>0</v>
      </c>
      <c r="N89" s="11" t="str">
        <f t="shared" si="11"/>
        <v>L</v>
      </c>
      <c r="O89" s="11">
        <f t="shared" si="10"/>
        <v>0</v>
      </c>
      <c r="P89" s="7"/>
      <c r="Q89" s="7"/>
      <c r="R89" s="7"/>
      <c r="S89" s="7"/>
    </row>
    <row r="90" spans="1:19" x14ac:dyDescent="0.2">
      <c r="A90" s="5" t="s">
        <v>99</v>
      </c>
      <c r="B90" s="32">
        <v>43481</v>
      </c>
      <c r="C90" s="33" t="s">
        <v>50</v>
      </c>
      <c r="D90" s="34"/>
      <c r="E90" s="35"/>
      <c r="F90" s="35"/>
      <c r="G90" s="43" t="s">
        <v>5</v>
      </c>
      <c r="H90" s="60" t="s">
        <v>53</v>
      </c>
      <c r="I90" s="61"/>
      <c r="J90" s="35"/>
      <c r="K90" s="35"/>
      <c r="L90" s="11" t="str">
        <f t="shared" si="8"/>
        <v>L</v>
      </c>
      <c r="M90" s="11">
        <f t="shared" si="9"/>
        <v>0</v>
      </c>
      <c r="N90" s="11" t="str">
        <f t="shared" si="11"/>
        <v>L</v>
      </c>
      <c r="O90" s="11">
        <f t="shared" si="10"/>
        <v>0</v>
      </c>
      <c r="P90" s="7"/>
      <c r="Q90" s="7"/>
      <c r="R90" s="7"/>
      <c r="S90" s="7"/>
    </row>
    <row r="91" spans="1:19" hidden="1" x14ac:dyDescent="0.2">
      <c r="A91" s="5" t="s">
        <v>75</v>
      </c>
      <c r="B91" s="68"/>
      <c r="C91" s="69"/>
      <c r="D91" s="69"/>
      <c r="E91" s="70"/>
      <c r="F91" s="70"/>
      <c r="G91" s="71"/>
      <c r="H91" s="72"/>
      <c r="I91" s="72"/>
      <c r="J91" s="70"/>
      <c r="K91" s="70"/>
      <c r="L91" s="11" t="str">
        <f t="shared" si="8"/>
        <v>L</v>
      </c>
      <c r="M91" s="11">
        <f t="shared" si="9"/>
        <v>0</v>
      </c>
      <c r="N91" s="11" t="str">
        <f t="shared" si="11"/>
        <v>L</v>
      </c>
      <c r="O91" s="11">
        <f t="shared" si="10"/>
        <v>0</v>
      </c>
      <c r="P91" s="7"/>
      <c r="Q91" s="7"/>
      <c r="R91" s="7"/>
      <c r="S91" s="7"/>
    </row>
    <row r="92" spans="1:19" hidden="1" x14ac:dyDescent="0.2">
      <c r="A92" s="5" t="s">
        <v>100</v>
      </c>
      <c r="B92" s="32">
        <v>43487</v>
      </c>
      <c r="C92" s="33" t="s">
        <v>51</v>
      </c>
      <c r="D92" s="34"/>
      <c r="E92" s="35"/>
      <c r="F92" s="35"/>
      <c r="G92" s="43" t="s">
        <v>5</v>
      </c>
      <c r="H92" s="60" t="s">
        <v>48</v>
      </c>
      <c r="I92" s="61"/>
      <c r="J92" s="35"/>
      <c r="K92" s="35"/>
      <c r="L92" s="11" t="str">
        <f t="shared" si="8"/>
        <v>L</v>
      </c>
      <c r="M92" s="11">
        <f t="shared" si="9"/>
        <v>0</v>
      </c>
      <c r="N92" s="11" t="str">
        <f t="shared" si="11"/>
        <v>L</v>
      </c>
      <c r="O92" s="11">
        <f t="shared" si="10"/>
        <v>0</v>
      </c>
      <c r="P92" s="7"/>
      <c r="Q92" s="7"/>
      <c r="R92" s="7"/>
      <c r="S92" s="7"/>
    </row>
    <row r="93" spans="1:19" hidden="1" x14ac:dyDescent="0.2">
      <c r="A93" s="5" t="s">
        <v>100</v>
      </c>
      <c r="B93" s="32">
        <v>43487</v>
      </c>
      <c r="C93" s="33" t="s">
        <v>52</v>
      </c>
      <c r="D93" s="34"/>
      <c r="E93" s="35"/>
      <c r="F93" s="35"/>
      <c r="G93" s="43" t="s">
        <v>5</v>
      </c>
      <c r="H93" s="60" t="s">
        <v>47</v>
      </c>
      <c r="I93" s="61"/>
      <c r="J93" s="35"/>
      <c r="K93" s="35"/>
      <c r="L93" s="11" t="str">
        <f t="shared" si="8"/>
        <v>L</v>
      </c>
      <c r="M93" s="11">
        <f t="shared" si="9"/>
        <v>0</v>
      </c>
      <c r="N93" s="11" t="str">
        <f t="shared" si="11"/>
        <v>L</v>
      </c>
      <c r="O93" s="11">
        <f t="shared" si="10"/>
        <v>0</v>
      </c>
      <c r="P93" s="7"/>
      <c r="Q93" s="7"/>
      <c r="R93" s="7"/>
      <c r="S93" s="7"/>
    </row>
    <row r="94" spans="1:19" hidden="1" x14ac:dyDescent="0.2">
      <c r="A94" s="5" t="s">
        <v>100</v>
      </c>
      <c r="B94" s="32">
        <v>43487</v>
      </c>
      <c r="C94" s="33" t="s">
        <v>53</v>
      </c>
      <c r="D94" s="34"/>
      <c r="E94" s="35"/>
      <c r="F94" s="35"/>
      <c r="G94" s="43" t="s">
        <v>5</v>
      </c>
      <c r="H94" s="60" t="s">
        <v>46</v>
      </c>
      <c r="I94" s="61"/>
      <c r="J94" s="35"/>
      <c r="K94" s="35"/>
      <c r="L94" s="11" t="str">
        <f t="shared" si="8"/>
        <v>L</v>
      </c>
      <c r="M94" s="11">
        <f t="shared" si="9"/>
        <v>0</v>
      </c>
      <c r="N94" s="11" t="str">
        <f t="shared" si="11"/>
        <v>L</v>
      </c>
      <c r="O94" s="11">
        <f t="shared" si="10"/>
        <v>0</v>
      </c>
      <c r="P94" s="7"/>
      <c r="Q94" s="7"/>
      <c r="R94" s="7"/>
      <c r="S94" s="7"/>
    </row>
    <row r="95" spans="1:19" hidden="1" x14ac:dyDescent="0.2">
      <c r="A95" s="5" t="s">
        <v>75</v>
      </c>
      <c r="B95" s="68"/>
      <c r="C95" s="69"/>
      <c r="D95" s="69"/>
      <c r="E95" s="70"/>
      <c r="F95" s="70"/>
      <c r="G95" s="71"/>
      <c r="H95" s="72"/>
      <c r="I95" s="72"/>
      <c r="J95" s="70"/>
      <c r="K95" s="70"/>
      <c r="L95" s="11" t="str">
        <f t="shared" si="8"/>
        <v>L</v>
      </c>
      <c r="M95" s="11">
        <f t="shared" si="9"/>
        <v>0</v>
      </c>
      <c r="N95" s="11" t="str">
        <f t="shared" si="11"/>
        <v>L</v>
      </c>
      <c r="O95" s="11">
        <f t="shared" si="10"/>
        <v>0</v>
      </c>
      <c r="P95" s="7"/>
      <c r="Q95" s="7"/>
      <c r="R95" s="7"/>
      <c r="S95" s="7"/>
    </row>
    <row r="96" spans="1:19" hidden="1" x14ac:dyDescent="0.2">
      <c r="A96" s="5" t="s">
        <v>101</v>
      </c>
      <c r="B96" s="32">
        <v>43494</v>
      </c>
      <c r="C96" s="33" t="s">
        <v>46</v>
      </c>
      <c r="D96" s="34"/>
      <c r="E96" s="35"/>
      <c r="F96" s="35"/>
      <c r="G96" s="43" t="s">
        <v>5</v>
      </c>
      <c r="H96" s="60" t="s">
        <v>55</v>
      </c>
      <c r="I96" s="61"/>
      <c r="J96" s="35"/>
      <c r="K96" s="35"/>
      <c r="L96" s="11" t="str">
        <f t="shared" si="8"/>
        <v>L</v>
      </c>
      <c r="M96" s="11">
        <f t="shared" si="9"/>
        <v>0</v>
      </c>
      <c r="N96" s="11" t="str">
        <f t="shared" si="11"/>
        <v>L</v>
      </c>
      <c r="O96" s="11">
        <f t="shared" si="10"/>
        <v>0</v>
      </c>
      <c r="P96" s="7"/>
      <c r="Q96" s="7"/>
      <c r="R96" s="7"/>
      <c r="S96" s="7"/>
    </row>
    <row r="97" spans="1:20" hidden="1" x14ac:dyDescent="0.2">
      <c r="A97" s="5" t="s">
        <v>101</v>
      </c>
      <c r="B97" s="32">
        <v>43494</v>
      </c>
      <c r="C97" s="33" t="s">
        <v>47</v>
      </c>
      <c r="D97" s="34"/>
      <c r="E97" s="35"/>
      <c r="F97" s="35"/>
      <c r="G97" s="43" t="s">
        <v>5</v>
      </c>
      <c r="H97" s="60" t="s">
        <v>56</v>
      </c>
      <c r="I97" s="61"/>
      <c r="J97" s="35"/>
      <c r="K97" s="35"/>
      <c r="L97" s="11" t="str">
        <f t="shared" si="8"/>
        <v>L</v>
      </c>
      <c r="M97" s="11">
        <f t="shared" si="9"/>
        <v>0</v>
      </c>
      <c r="N97" s="11" t="str">
        <f t="shared" si="11"/>
        <v>L</v>
      </c>
      <c r="O97" s="11">
        <f t="shared" si="10"/>
        <v>0</v>
      </c>
      <c r="P97" s="7"/>
      <c r="Q97" s="7"/>
      <c r="R97" s="7"/>
      <c r="S97" s="7"/>
    </row>
    <row r="98" spans="1:20" hidden="1" x14ac:dyDescent="0.2">
      <c r="A98" s="5" t="s">
        <v>101</v>
      </c>
      <c r="B98" s="32">
        <v>43494</v>
      </c>
      <c r="C98" s="33" t="s">
        <v>48</v>
      </c>
      <c r="D98" s="34"/>
      <c r="E98" s="35"/>
      <c r="F98" s="35"/>
      <c r="G98" s="43" t="s">
        <v>5</v>
      </c>
      <c r="H98" s="60" t="s">
        <v>49</v>
      </c>
      <c r="I98" s="61"/>
      <c r="J98" s="35"/>
      <c r="K98" s="35"/>
      <c r="L98" s="11" t="str">
        <f t="shared" si="8"/>
        <v>L</v>
      </c>
      <c r="M98" s="11">
        <f t="shared" si="9"/>
        <v>0</v>
      </c>
      <c r="N98" s="11" t="str">
        <f t="shared" si="11"/>
        <v>L</v>
      </c>
      <c r="O98" s="11">
        <f t="shared" si="10"/>
        <v>0</v>
      </c>
      <c r="P98" s="7"/>
      <c r="Q98" s="7"/>
      <c r="R98" s="7"/>
      <c r="S98" s="7"/>
    </row>
    <row r="99" spans="1:20" hidden="1" x14ac:dyDescent="0.2">
      <c r="A99" s="5" t="s">
        <v>101</v>
      </c>
      <c r="B99" s="32">
        <v>43494</v>
      </c>
      <c r="C99" s="33" t="s">
        <v>54</v>
      </c>
      <c r="D99" s="34"/>
      <c r="E99" s="35"/>
      <c r="F99" s="35"/>
      <c r="G99" s="43" t="s">
        <v>5</v>
      </c>
      <c r="H99" s="60" t="s">
        <v>53</v>
      </c>
      <c r="I99" s="61"/>
      <c r="J99" s="35"/>
      <c r="K99" s="35"/>
      <c r="L99" s="11" t="str">
        <f t="shared" si="8"/>
        <v>L</v>
      </c>
      <c r="M99" s="11">
        <f t="shared" si="9"/>
        <v>0</v>
      </c>
      <c r="N99" s="11" t="str">
        <f t="shared" si="11"/>
        <v>L</v>
      </c>
      <c r="O99" s="11">
        <f t="shared" si="10"/>
        <v>0</v>
      </c>
      <c r="P99" s="7"/>
      <c r="Q99" s="7"/>
      <c r="R99" s="7"/>
      <c r="S99" s="7"/>
    </row>
    <row r="100" spans="1:20" hidden="1" x14ac:dyDescent="0.2">
      <c r="A100" s="5" t="s">
        <v>101</v>
      </c>
      <c r="B100" s="32">
        <v>43495</v>
      </c>
      <c r="C100" s="33" t="s">
        <v>50</v>
      </c>
      <c r="D100" s="34"/>
      <c r="E100" s="35"/>
      <c r="F100" s="35"/>
      <c r="G100" s="43" t="s">
        <v>5</v>
      </c>
      <c r="H100" s="60" t="s">
        <v>51</v>
      </c>
      <c r="I100" s="61"/>
      <c r="J100" s="35"/>
      <c r="K100" s="35"/>
      <c r="L100" s="11" t="str">
        <f t="shared" si="8"/>
        <v>L</v>
      </c>
      <c r="M100" s="11">
        <f t="shared" si="9"/>
        <v>0</v>
      </c>
      <c r="N100" s="11" t="str">
        <f>IF(J100=" "," ",IF(J100&lt;4,"L",IF(J100=4,"D","W")))</f>
        <v>L</v>
      </c>
      <c r="O100" s="11">
        <f t="shared" si="10"/>
        <v>0</v>
      </c>
      <c r="P100" s="7"/>
      <c r="Q100" s="7"/>
      <c r="R100" s="7"/>
      <c r="S100" s="7"/>
    </row>
    <row r="101" spans="1:20" hidden="1" x14ac:dyDescent="0.2">
      <c r="A101" s="5" t="s">
        <v>75</v>
      </c>
      <c r="B101" s="68"/>
      <c r="C101" s="69"/>
      <c r="D101" s="69"/>
      <c r="E101" s="70"/>
      <c r="F101" s="70"/>
      <c r="G101" s="71"/>
      <c r="H101" s="72"/>
      <c r="I101" s="72"/>
      <c r="J101" s="70"/>
      <c r="K101" s="70"/>
      <c r="L101" s="11" t="str">
        <f t="shared" si="8"/>
        <v>L</v>
      </c>
      <c r="M101" s="11">
        <f t="shared" si="9"/>
        <v>0</v>
      </c>
      <c r="N101" s="11" t="str">
        <f>IF(J101=" "," ",IF(J101&lt;4,"L",IF(J101=4,"D","W")))</f>
        <v>L</v>
      </c>
      <c r="O101" s="11">
        <f t="shared" si="10"/>
        <v>0</v>
      </c>
      <c r="P101" s="7"/>
      <c r="Q101" s="7"/>
      <c r="R101" s="7"/>
      <c r="S101" s="7"/>
    </row>
    <row r="102" spans="1:20" hidden="1" x14ac:dyDescent="0.2">
      <c r="A102" s="5" t="s">
        <v>102</v>
      </c>
      <c r="B102" s="32">
        <v>43501</v>
      </c>
      <c r="C102" s="33" t="s">
        <v>51</v>
      </c>
      <c r="D102" s="34"/>
      <c r="E102" s="35"/>
      <c r="F102" s="35"/>
      <c r="G102" s="43" t="s">
        <v>5</v>
      </c>
      <c r="H102" s="60" t="s">
        <v>46</v>
      </c>
      <c r="I102" s="61"/>
      <c r="J102" s="35"/>
      <c r="K102" s="35"/>
      <c r="L102" s="11" t="str">
        <f t="shared" si="8"/>
        <v>L</v>
      </c>
      <c r="M102" s="11">
        <f t="shared" si="9"/>
        <v>0</v>
      </c>
      <c r="N102" s="11" t="str">
        <f t="shared" si="11"/>
        <v>L</v>
      </c>
      <c r="O102" s="11">
        <f t="shared" si="10"/>
        <v>0</v>
      </c>
      <c r="P102" s="7"/>
      <c r="Q102" s="7"/>
      <c r="R102" s="7"/>
      <c r="S102" s="7"/>
    </row>
    <row r="103" spans="1:20" hidden="1" x14ac:dyDescent="0.2">
      <c r="A103" s="5" t="s">
        <v>102</v>
      </c>
      <c r="B103" s="32">
        <v>43501</v>
      </c>
      <c r="C103" s="33" t="s">
        <v>52</v>
      </c>
      <c r="D103" s="34"/>
      <c r="E103" s="35"/>
      <c r="F103" s="35"/>
      <c r="G103" s="43" t="s">
        <v>5</v>
      </c>
      <c r="H103" s="60" t="s">
        <v>50</v>
      </c>
      <c r="I103" s="61"/>
      <c r="J103" s="35"/>
      <c r="K103" s="35"/>
      <c r="L103" s="11" t="str">
        <f t="shared" si="8"/>
        <v>L</v>
      </c>
      <c r="M103" s="11">
        <f t="shared" si="9"/>
        <v>0</v>
      </c>
      <c r="N103" s="11" t="str">
        <f t="shared" si="11"/>
        <v>L</v>
      </c>
      <c r="O103" s="11">
        <f t="shared" si="10"/>
        <v>0</v>
      </c>
      <c r="P103" s="7"/>
      <c r="Q103" s="7"/>
      <c r="R103" s="7"/>
      <c r="S103" s="7"/>
    </row>
    <row r="104" spans="1:20" hidden="1" x14ac:dyDescent="0.2">
      <c r="A104" s="5" t="s">
        <v>102</v>
      </c>
      <c r="B104" s="32">
        <v>43501</v>
      </c>
      <c r="C104" s="33" t="s">
        <v>56</v>
      </c>
      <c r="D104" s="34"/>
      <c r="E104" s="35"/>
      <c r="F104" s="35"/>
      <c r="G104" s="43" t="s">
        <v>5</v>
      </c>
      <c r="H104" s="60" t="s">
        <v>54</v>
      </c>
      <c r="I104" s="61"/>
      <c r="J104" s="35"/>
      <c r="K104" s="35"/>
      <c r="L104" s="11" t="str">
        <f t="shared" si="8"/>
        <v>L</v>
      </c>
      <c r="M104" s="11">
        <f t="shared" si="9"/>
        <v>0</v>
      </c>
      <c r="N104" s="11" t="str">
        <f>IF(J104=" "," ",IF(J104&lt;4,"L",IF(J104=4,"D","W")))</f>
        <v>L</v>
      </c>
      <c r="O104" s="11">
        <f t="shared" si="10"/>
        <v>0</v>
      </c>
      <c r="P104" s="7"/>
      <c r="Q104" s="7"/>
      <c r="R104" s="7"/>
      <c r="S104" s="7"/>
    </row>
    <row r="105" spans="1:20" ht="12.75" hidden="1" customHeight="1" x14ac:dyDescent="0.2">
      <c r="A105" s="5" t="s">
        <v>102</v>
      </c>
      <c r="B105" s="32">
        <v>43501</v>
      </c>
      <c r="C105" s="33" t="s">
        <v>49</v>
      </c>
      <c r="D105" s="34"/>
      <c r="E105" s="35"/>
      <c r="F105" s="35"/>
      <c r="G105" s="43" t="s">
        <v>5</v>
      </c>
      <c r="H105" s="60" t="s">
        <v>47</v>
      </c>
      <c r="I105" s="61"/>
      <c r="J105" s="35"/>
      <c r="K105" s="35"/>
      <c r="L105" s="11" t="str">
        <f t="shared" si="8"/>
        <v>L</v>
      </c>
      <c r="M105" s="11">
        <f t="shared" si="9"/>
        <v>0</v>
      </c>
      <c r="N105" s="11" t="str">
        <f>IF(J105=" "," ",IF(J105&lt;4,"L",IF(J105=4,"D","W")))</f>
        <v>L</v>
      </c>
      <c r="O105" s="11">
        <f t="shared" si="10"/>
        <v>0</v>
      </c>
      <c r="P105" s="65"/>
      <c r="Q105" s="12"/>
      <c r="R105" s="12"/>
      <c r="S105" s="12"/>
      <c r="T105" s="12"/>
    </row>
    <row r="106" spans="1:20" hidden="1" x14ac:dyDescent="0.2">
      <c r="A106" s="5" t="s">
        <v>102</v>
      </c>
      <c r="B106" s="32">
        <v>43502</v>
      </c>
      <c r="C106" s="33" t="s">
        <v>55</v>
      </c>
      <c r="D106" s="34"/>
      <c r="E106" s="35"/>
      <c r="F106" s="35"/>
      <c r="G106" s="43" t="s">
        <v>5</v>
      </c>
      <c r="H106" s="60" t="s">
        <v>48</v>
      </c>
      <c r="I106" s="61"/>
      <c r="J106" s="35"/>
      <c r="K106" s="35"/>
      <c r="L106" s="11" t="str">
        <f t="shared" si="8"/>
        <v>L</v>
      </c>
      <c r="M106" s="11">
        <f t="shared" si="9"/>
        <v>0</v>
      </c>
      <c r="N106" s="11" t="str">
        <f>IF(J106=" "," ",IF(J106&lt;4,"L",IF(J106=4,"D","W")))</f>
        <v>L</v>
      </c>
      <c r="O106" s="11">
        <f t="shared" si="10"/>
        <v>0</v>
      </c>
      <c r="P106" s="7"/>
      <c r="Q106" s="7"/>
      <c r="R106" s="7"/>
      <c r="S106" s="7"/>
    </row>
    <row r="107" spans="1:20" hidden="1" x14ac:dyDescent="0.2">
      <c r="A107" s="5" t="s">
        <v>75</v>
      </c>
      <c r="B107" s="68"/>
      <c r="C107" s="69"/>
      <c r="D107" s="69"/>
      <c r="E107" s="70"/>
      <c r="F107" s="70"/>
      <c r="G107" s="71"/>
      <c r="H107" s="72"/>
      <c r="I107" s="72"/>
      <c r="J107" s="70"/>
      <c r="K107" s="70"/>
      <c r="L107" s="11" t="str">
        <f>IF(E107=" "," ",IF(E107&lt;4,"L",IF(E107=4,"D","W")))</f>
        <v>L</v>
      </c>
      <c r="M107" s="11">
        <f>F107-K107</f>
        <v>0</v>
      </c>
      <c r="N107" s="11" t="str">
        <f>IF(J107=" "," ",IF(J107&lt;4,"L",IF(J107=4,"D","W")))</f>
        <v>L</v>
      </c>
      <c r="O107" s="11">
        <f>K107-F107</f>
        <v>0</v>
      </c>
      <c r="P107" s="7"/>
      <c r="Q107" s="7"/>
      <c r="R107" s="7"/>
      <c r="S107" s="7"/>
    </row>
    <row r="108" spans="1:20" hidden="1" x14ac:dyDescent="0.2">
      <c r="A108" s="5" t="s">
        <v>103</v>
      </c>
      <c r="B108" s="32">
        <v>43508</v>
      </c>
      <c r="C108" s="33" t="s">
        <v>54</v>
      </c>
      <c r="D108" s="34"/>
      <c r="E108" s="35"/>
      <c r="F108" s="35"/>
      <c r="G108" s="43" t="s">
        <v>5</v>
      </c>
      <c r="H108" s="60" t="s">
        <v>50</v>
      </c>
      <c r="I108" s="61"/>
      <c r="J108" s="35"/>
      <c r="K108" s="35"/>
      <c r="L108" s="11" t="str">
        <f t="shared" si="8"/>
        <v>L</v>
      </c>
      <c r="M108" s="11">
        <f t="shared" si="9"/>
        <v>0</v>
      </c>
      <c r="N108" s="11" t="str">
        <f t="shared" si="11"/>
        <v>L</v>
      </c>
      <c r="O108" s="11">
        <f t="shared" si="10"/>
        <v>0</v>
      </c>
      <c r="P108" s="7"/>
      <c r="Q108" s="7"/>
      <c r="R108" s="7"/>
      <c r="S108" s="7"/>
    </row>
    <row r="109" spans="1:20" hidden="1" x14ac:dyDescent="0.2">
      <c r="A109" s="5" t="s">
        <v>103</v>
      </c>
      <c r="B109" s="32">
        <v>43509</v>
      </c>
      <c r="C109" s="33" t="s">
        <v>55</v>
      </c>
      <c r="D109" s="34"/>
      <c r="E109" s="35"/>
      <c r="F109" s="35"/>
      <c r="G109" s="43" t="s">
        <v>5</v>
      </c>
      <c r="H109" s="60" t="s">
        <v>49</v>
      </c>
      <c r="I109" s="61"/>
      <c r="J109" s="35"/>
      <c r="K109" s="35"/>
      <c r="L109" s="11" t="str">
        <f t="shared" si="8"/>
        <v>L</v>
      </c>
      <c r="M109" s="11">
        <f t="shared" si="9"/>
        <v>0</v>
      </c>
      <c r="N109" s="11" t="str">
        <f t="shared" si="11"/>
        <v>L</v>
      </c>
      <c r="O109" s="11">
        <f t="shared" si="10"/>
        <v>0</v>
      </c>
      <c r="P109" s="7"/>
      <c r="Q109" s="7"/>
      <c r="R109" s="7"/>
      <c r="S109" s="7"/>
    </row>
    <row r="110" spans="1:20" hidden="1" x14ac:dyDescent="0.2">
      <c r="A110" s="5" t="s">
        <v>75</v>
      </c>
      <c r="B110" s="68"/>
      <c r="C110" s="69"/>
      <c r="D110" s="69"/>
      <c r="E110" s="70"/>
      <c r="F110" s="70"/>
      <c r="G110" s="71"/>
      <c r="H110" s="72"/>
      <c r="I110" s="72"/>
      <c r="J110" s="70"/>
      <c r="K110" s="70"/>
      <c r="L110" s="11" t="str">
        <f t="shared" si="8"/>
        <v>L</v>
      </c>
      <c r="M110" s="11">
        <f t="shared" si="9"/>
        <v>0</v>
      </c>
      <c r="N110" s="11" t="str">
        <f t="shared" si="11"/>
        <v>L</v>
      </c>
      <c r="O110" s="11">
        <f t="shared" si="10"/>
        <v>0</v>
      </c>
      <c r="P110" s="7"/>
      <c r="Q110" s="7"/>
      <c r="R110" s="7"/>
      <c r="S110" s="7"/>
    </row>
    <row r="111" spans="1:20" hidden="1" x14ac:dyDescent="0.2">
      <c r="A111" s="5" t="s">
        <v>104</v>
      </c>
      <c r="B111" s="32">
        <v>43515</v>
      </c>
      <c r="C111" s="33" t="s">
        <v>46</v>
      </c>
      <c r="D111" s="34"/>
      <c r="E111" s="35"/>
      <c r="F111" s="35"/>
      <c r="G111" s="43" t="s">
        <v>5</v>
      </c>
      <c r="H111" s="60" t="s">
        <v>52</v>
      </c>
      <c r="I111" s="61"/>
      <c r="J111" s="35"/>
      <c r="K111" s="35"/>
      <c r="L111" s="11" t="str">
        <f t="shared" si="8"/>
        <v>L</v>
      </c>
      <c r="M111" s="11">
        <f t="shared" si="9"/>
        <v>0</v>
      </c>
      <c r="N111" s="11" t="str">
        <f t="shared" si="11"/>
        <v>L</v>
      </c>
      <c r="O111" s="11">
        <f t="shared" si="10"/>
        <v>0</v>
      </c>
      <c r="P111" s="7"/>
      <c r="Q111" s="7"/>
      <c r="R111" s="7"/>
      <c r="S111" s="7"/>
    </row>
    <row r="112" spans="1:20" hidden="1" x14ac:dyDescent="0.2">
      <c r="A112" s="5" t="s">
        <v>104</v>
      </c>
      <c r="B112" s="32">
        <v>43515</v>
      </c>
      <c r="C112" s="33" t="s">
        <v>47</v>
      </c>
      <c r="D112" s="34"/>
      <c r="E112" s="35"/>
      <c r="F112" s="35"/>
      <c r="G112" s="43" t="s">
        <v>5</v>
      </c>
      <c r="H112" s="60" t="s">
        <v>48</v>
      </c>
      <c r="I112" s="61"/>
      <c r="J112" s="35"/>
      <c r="K112" s="35"/>
      <c r="L112" s="11" t="str">
        <f t="shared" si="8"/>
        <v>L</v>
      </c>
      <c r="M112" s="11">
        <f t="shared" si="9"/>
        <v>0</v>
      </c>
      <c r="N112" s="11" t="str">
        <f t="shared" si="11"/>
        <v>L</v>
      </c>
      <c r="O112" s="11">
        <f t="shared" si="10"/>
        <v>0</v>
      </c>
      <c r="P112" s="7"/>
      <c r="Q112" s="7"/>
      <c r="R112" s="7"/>
      <c r="S112" s="7"/>
    </row>
    <row r="113" spans="1:19" hidden="1" x14ac:dyDescent="0.2">
      <c r="A113" s="5" t="s">
        <v>104</v>
      </c>
      <c r="B113" s="32">
        <v>43515</v>
      </c>
      <c r="C113" s="33" t="s">
        <v>53</v>
      </c>
      <c r="D113" s="34"/>
      <c r="E113" s="35"/>
      <c r="F113" s="35"/>
      <c r="G113" s="43" t="s">
        <v>5</v>
      </c>
      <c r="H113" s="60" t="s">
        <v>56</v>
      </c>
      <c r="I113" s="61"/>
      <c r="J113" s="35"/>
      <c r="K113" s="35"/>
      <c r="L113" s="11" t="str">
        <f t="shared" si="8"/>
        <v>L</v>
      </c>
      <c r="M113" s="11">
        <f t="shared" si="9"/>
        <v>0</v>
      </c>
      <c r="N113" s="11" t="str">
        <f t="shared" si="11"/>
        <v>L</v>
      </c>
      <c r="O113" s="11">
        <f t="shared" si="10"/>
        <v>0</v>
      </c>
      <c r="P113" s="7"/>
      <c r="Q113" s="7"/>
      <c r="R113" s="7"/>
      <c r="S113" s="7"/>
    </row>
    <row r="114" spans="1:19" hidden="1" x14ac:dyDescent="0.2">
      <c r="A114" s="5" t="s">
        <v>104</v>
      </c>
      <c r="B114" s="32">
        <v>43515</v>
      </c>
      <c r="C114" s="33" t="s">
        <v>54</v>
      </c>
      <c r="D114" s="34"/>
      <c r="E114" s="35"/>
      <c r="F114" s="35"/>
      <c r="G114" s="43" t="s">
        <v>5</v>
      </c>
      <c r="H114" s="60" t="s">
        <v>55</v>
      </c>
      <c r="I114" s="61"/>
      <c r="J114" s="35"/>
      <c r="K114" s="35"/>
      <c r="L114" s="11" t="str">
        <f t="shared" ref="L114:L150" si="12">IF(E114=" "," ",IF(E114&lt;4,"L",IF(E114=4,"D","W")))</f>
        <v>L</v>
      </c>
      <c r="M114" s="11">
        <f t="shared" ref="M114:M145" si="13">F114-K114</f>
        <v>0</v>
      </c>
      <c r="N114" s="11" t="str">
        <f>IF(J114=" "," ",IF(J114&lt;4,"L",IF(J114=4,"D","W")))</f>
        <v>L</v>
      </c>
      <c r="O114" s="11">
        <f t="shared" ref="O114:O145" si="14">K114-F114</f>
        <v>0</v>
      </c>
      <c r="P114" s="7"/>
      <c r="Q114" s="7"/>
      <c r="R114" s="7"/>
      <c r="S114" s="7"/>
    </row>
    <row r="115" spans="1:19" hidden="1" x14ac:dyDescent="0.2">
      <c r="A115" s="5" t="s">
        <v>104</v>
      </c>
      <c r="B115" s="32">
        <v>43516</v>
      </c>
      <c r="C115" s="33" t="s">
        <v>50</v>
      </c>
      <c r="D115" s="34"/>
      <c r="E115" s="35"/>
      <c r="F115" s="35"/>
      <c r="G115" s="43" t="s">
        <v>5</v>
      </c>
      <c r="H115" s="60" t="s">
        <v>49</v>
      </c>
      <c r="I115" s="61"/>
      <c r="J115" s="35"/>
      <c r="K115" s="35"/>
      <c r="L115" s="11" t="str">
        <f t="shared" si="12"/>
        <v>L</v>
      </c>
      <c r="M115" s="11">
        <f t="shared" si="13"/>
        <v>0</v>
      </c>
      <c r="N115" s="11" t="str">
        <f t="shared" si="11"/>
        <v>L</v>
      </c>
      <c r="O115" s="11">
        <f t="shared" si="14"/>
        <v>0</v>
      </c>
      <c r="P115" s="7"/>
      <c r="Q115" s="7"/>
      <c r="R115" s="7"/>
      <c r="S115" s="7"/>
    </row>
    <row r="116" spans="1:19" hidden="1" x14ac:dyDescent="0.2">
      <c r="A116" s="5" t="s">
        <v>75</v>
      </c>
      <c r="B116" s="68"/>
      <c r="C116" s="69"/>
      <c r="D116" s="69"/>
      <c r="E116" s="70"/>
      <c r="F116" s="70"/>
      <c r="G116" s="71"/>
      <c r="H116" s="72"/>
      <c r="I116" s="72"/>
      <c r="J116" s="70"/>
      <c r="K116" s="70"/>
      <c r="L116" s="11" t="str">
        <f t="shared" si="12"/>
        <v>L</v>
      </c>
      <c r="M116" s="11">
        <f t="shared" si="13"/>
        <v>0</v>
      </c>
      <c r="N116" s="11" t="str">
        <f t="shared" si="11"/>
        <v>L</v>
      </c>
      <c r="O116" s="11">
        <f t="shared" si="14"/>
        <v>0</v>
      </c>
      <c r="P116" s="7"/>
      <c r="Q116" s="7"/>
      <c r="R116" s="7"/>
      <c r="S116" s="7"/>
    </row>
    <row r="117" spans="1:19" hidden="1" x14ac:dyDescent="0.2">
      <c r="A117" s="5" t="s">
        <v>105</v>
      </c>
      <c r="B117" s="32">
        <v>43522</v>
      </c>
      <c r="C117" s="33" t="s">
        <v>51</v>
      </c>
      <c r="D117" s="34"/>
      <c r="E117" s="35"/>
      <c r="F117" s="35"/>
      <c r="G117" s="43" t="s">
        <v>5</v>
      </c>
      <c r="H117" s="60" t="s">
        <v>47</v>
      </c>
      <c r="I117" s="61"/>
      <c r="J117" s="35"/>
      <c r="K117" s="35"/>
      <c r="L117" s="11" t="str">
        <f t="shared" si="12"/>
        <v>L</v>
      </c>
      <c r="M117" s="11">
        <f t="shared" si="13"/>
        <v>0</v>
      </c>
      <c r="N117" s="11" t="str">
        <f t="shared" si="11"/>
        <v>L</v>
      </c>
      <c r="O117" s="11">
        <f t="shared" si="14"/>
        <v>0</v>
      </c>
      <c r="P117" s="7"/>
      <c r="Q117" s="7"/>
      <c r="R117" s="7"/>
      <c r="S117" s="7"/>
    </row>
    <row r="118" spans="1:19" hidden="1" x14ac:dyDescent="0.2">
      <c r="A118" s="5" t="s">
        <v>105</v>
      </c>
      <c r="B118" s="32">
        <v>43522</v>
      </c>
      <c r="C118" s="33" t="s">
        <v>52</v>
      </c>
      <c r="D118" s="34"/>
      <c r="E118" s="35"/>
      <c r="F118" s="35"/>
      <c r="G118" s="43" t="s">
        <v>5</v>
      </c>
      <c r="H118" s="60" t="s">
        <v>54</v>
      </c>
      <c r="I118" s="61"/>
      <c r="J118" s="35"/>
      <c r="K118" s="35"/>
      <c r="L118" s="11" t="str">
        <f t="shared" si="12"/>
        <v>L</v>
      </c>
      <c r="M118" s="11">
        <f t="shared" si="13"/>
        <v>0</v>
      </c>
      <c r="N118" s="11" t="str">
        <f t="shared" si="11"/>
        <v>L</v>
      </c>
      <c r="O118" s="11">
        <f t="shared" si="14"/>
        <v>0</v>
      </c>
      <c r="P118" s="7"/>
      <c r="Q118" s="7"/>
      <c r="R118" s="7"/>
      <c r="S118" s="7"/>
    </row>
    <row r="119" spans="1:19" hidden="1" x14ac:dyDescent="0.2">
      <c r="A119" s="5" t="s">
        <v>105</v>
      </c>
      <c r="B119" s="32">
        <v>43522</v>
      </c>
      <c r="C119" s="33" t="s">
        <v>56</v>
      </c>
      <c r="D119" s="34"/>
      <c r="E119" s="35"/>
      <c r="F119" s="35"/>
      <c r="G119" s="43" t="s">
        <v>5</v>
      </c>
      <c r="H119" s="60" t="s">
        <v>50</v>
      </c>
      <c r="I119" s="61"/>
      <c r="J119" s="35"/>
      <c r="K119" s="35"/>
      <c r="L119" s="11" t="str">
        <f t="shared" si="12"/>
        <v>L</v>
      </c>
      <c r="M119" s="11">
        <f t="shared" si="13"/>
        <v>0</v>
      </c>
      <c r="N119" s="11" t="str">
        <f t="shared" si="11"/>
        <v>L</v>
      </c>
      <c r="O119" s="11">
        <f t="shared" si="14"/>
        <v>0</v>
      </c>
      <c r="P119" s="7"/>
      <c r="Q119" s="7"/>
      <c r="R119" s="7"/>
      <c r="S119" s="7"/>
    </row>
    <row r="120" spans="1:19" hidden="1" x14ac:dyDescent="0.2">
      <c r="A120" s="5" t="s">
        <v>105</v>
      </c>
      <c r="B120" s="32">
        <v>43522</v>
      </c>
      <c r="C120" s="33" t="s">
        <v>49</v>
      </c>
      <c r="D120" s="34"/>
      <c r="E120" s="35"/>
      <c r="F120" s="35"/>
      <c r="G120" s="43" t="s">
        <v>5</v>
      </c>
      <c r="H120" s="60" t="s">
        <v>46</v>
      </c>
      <c r="I120" s="61"/>
      <c r="J120" s="35"/>
      <c r="K120" s="35"/>
      <c r="L120" s="11" t="str">
        <f t="shared" si="12"/>
        <v>L</v>
      </c>
      <c r="M120" s="11">
        <f t="shared" si="13"/>
        <v>0</v>
      </c>
      <c r="N120" s="11" t="str">
        <f t="shared" si="11"/>
        <v>L</v>
      </c>
      <c r="O120" s="11">
        <f t="shared" si="14"/>
        <v>0</v>
      </c>
      <c r="P120" s="7"/>
      <c r="Q120" s="7"/>
      <c r="R120" s="7"/>
      <c r="S120" s="7"/>
    </row>
    <row r="121" spans="1:19" hidden="1" x14ac:dyDescent="0.2">
      <c r="A121" s="5" t="s">
        <v>105</v>
      </c>
      <c r="B121" s="32">
        <v>43523</v>
      </c>
      <c r="C121" s="33" t="s">
        <v>55</v>
      </c>
      <c r="D121" s="34"/>
      <c r="E121" s="35"/>
      <c r="F121" s="35"/>
      <c r="G121" s="43" t="s">
        <v>5</v>
      </c>
      <c r="H121" s="60" t="s">
        <v>53</v>
      </c>
      <c r="I121" s="61"/>
      <c r="J121" s="35"/>
      <c r="K121" s="35"/>
      <c r="L121" s="11" t="str">
        <f t="shared" si="12"/>
        <v>L</v>
      </c>
      <c r="M121" s="11">
        <f t="shared" si="13"/>
        <v>0</v>
      </c>
      <c r="N121" s="11" t="str">
        <f t="shared" si="11"/>
        <v>L</v>
      </c>
      <c r="O121" s="11">
        <f t="shared" si="14"/>
        <v>0</v>
      </c>
      <c r="P121" s="7"/>
      <c r="Q121" s="7"/>
      <c r="R121" s="7"/>
      <c r="S121" s="7"/>
    </row>
    <row r="122" spans="1:19" hidden="1" x14ac:dyDescent="0.2">
      <c r="A122" s="5" t="s">
        <v>75</v>
      </c>
      <c r="B122" s="68"/>
      <c r="C122" s="69"/>
      <c r="D122" s="69"/>
      <c r="E122" s="70"/>
      <c r="F122" s="70"/>
      <c r="G122" s="71"/>
      <c r="H122" s="72"/>
      <c r="I122" s="72"/>
      <c r="J122" s="70"/>
      <c r="K122" s="70"/>
      <c r="L122" s="11" t="str">
        <f t="shared" si="12"/>
        <v>L</v>
      </c>
      <c r="M122" s="11">
        <f t="shared" si="13"/>
        <v>0</v>
      </c>
      <c r="N122" s="11" t="str">
        <f t="shared" si="11"/>
        <v>L</v>
      </c>
      <c r="O122" s="11">
        <f t="shared" si="14"/>
        <v>0</v>
      </c>
      <c r="P122" s="7"/>
      <c r="Q122" s="7"/>
      <c r="R122" s="7"/>
      <c r="S122" s="7"/>
    </row>
    <row r="123" spans="1:19" hidden="1" x14ac:dyDescent="0.2">
      <c r="A123" s="5" t="s">
        <v>106</v>
      </c>
      <c r="B123" s="32">
        <v>43529</v>
      </c>
      <c r="C123" s="33" t="s">
        <v>46</v>
      </c>
      <c r="D123" s="34"/>
      <c r="E123" s="35"/>
      <c r="F123" s="35"/>
      <c r="G123" s="43" t="s">
        <v>5</v>
      </c>
      <c r="H123" s="60" t="s">
        <v>47</v>
      </c>
      <c r="I123" s="61"/>
      <c r="J123" s="35"/>
      <c r="K123" s="35"/>
      <c r="L123" s="11" t="str">
        <f t="shared" si="12"/>
        <v>L</v>
      </c>
      <c r="M123" s="11">
        <f t="shared" si="13"/>
        <v>0</v>
      </c>
      <c r="N123" s="11" t="str">
        <f t="shared" si="11"/>
        <v>L</v>
      </c>
      <c r="O123" s="11">
        <f t="shared" si="14"/>
        <v>0</v>
      </c>
      <c r="P123" s="7"/>
      <c r="Q123" s="7"/>
      <c r="R123" s="7"/>
      <c r="S123" s="7"/>
    </row>
    <row r="124" spans="1:19" hidden="1" x14ac:dyDescent="0.2">
      <c r="A124" s="5" t="s">
        <v>106</v>
      </c>
      <c r="B124" s="32">
        <v>43529</v>
      </c>
      <c r="C124" s="33" t="s">
        <v>56</v>
      </c>
      <c r="D124" s="34"/>
      <c r="E124" s="35"/>
      <c r="F124" s="35"/>
      <c r="G124" s="43" t="s">
        <v>5</v>
      </c>
      <c r="H124" s="60" t="s">
        <v>52</v>
      </c>
      <c r="I124" s="61"/>
      <c r="J124" s="35"/>
      <c r="K124" s="35"/>
      <c r="L124" s="11" t="str">
        <f t="shared" si="12"/>
        <v>L</v>
      </c>
      <c r="M124" s="11">
        <f t="shared" si="13"/>
        <v>0</v>
      </c>
      <c r="N124" s="11" t="str">
        <f t="shared" si="11"/>
        <v>L</v>
      </c>
      <c r="O124" s="11">
        <f t="shared" si="14"/>
        <v>0</v>
      </c>
      <c r="P124" s="7"/>
      <c r="Q124" s="7"/>
      <c r="R124" s="7"/>
      <c r="S124" s="7"/>
    </row>
    <row r="125" spans="1:19" hidden="1" x14ac:dyDescent="0.2">
      <c r="A125" s="5" t="s">
        <v>106</v>
      </c>
      <c r="B125" s="32">
        <v>43529</v>
      </c>
      <c r="C125" s="33" t="s">
        <v>53</v>
      </c>
      <c r="D125" s="34"/>
      <c r="E125" s="35"/>
      <c r="F125" s="35"/>
      <c r="G125" s="43" t="s">
        <v>5</v>
      </c>
      <c r="H125" s="60" t="s">
        <v>49</v>
      </c>
      <c r="I125" s="61"/>
      <c r="J125" s="35"/>
      <c r="K125" s="35"/>
      <c r="L125" s="11" t="str">
        <f t="shared" si="12"/>
        <v>L</v>
      </c>
      <c r="M125" s="11">
        <f t="shared" si="13"/>
        <v>0</v>
      </c>
      <c r="N125" s="11" t="str">
        <f t="shared" si="11"/>
        <v>L</v>
      </c>
      <c r="O125" s="11">
        <f t="shared" si="14"/>
        <v>0</v>
      </c>
      <c r="P125" s="7"/>
      <c r="Q125" s="7"/>
      <c r="R125" s="7"/>
      <c r="S125" s="7"/>
    </row>
    <row r="126" spans="1:19" hidden="1" x14ac:dyDescent="0.2">
      <c r="A126" s="5" t="s">
        <v>106</v>
      </c>
      <c r="B126" s="32">
        <v>43529</v>
      </c>
      <c r="C126" s="33" t="s">
        <v>54</v>
      </c>
      <c r="D126" s="34"/>
      <c r="E126" s="35"/>
      <c r="F126" s="35"/>
      <c r="G126" s="43" t="s">
        <v>5</v>
      </c>
      <c r="H126" s="60" t="s">
        <v>51</v>
      </c>
      <c r="I126" s="61"/>
      <c r="J126" s="35"/>
      <c r="K126" s="35"/>
      <c r="L126" s="11" t="str">
        <f t="shared" si="12"/>
        <v>L</v>
      </c>
      <c r="M126" s="11">
        <f t="shared" si="13"/>
        <v>0</v>
      </c>
      <c r="N126" s="11" t="str">
        <f t="shared" si="11"/>
        <v>L</v>
      </c>
      <c r="O126" s="11">
        <f t="shared" si="14"/>
        <v>0</v>
      </c>
      <c r="P126" s="7"/>
      <c r="Q126" s="7"/>
      <c r="R126" s="7"/>
      <c r="S126" s="7"/>
    </row>
    <row r="127" spans="1:19" hidden="1" x14ac:dyDescent="0.2">
      <c r="A127" s="5" t="s">
        <v>106</v>
      </c>
      <c r="B127" s="32">
        <v>43530</v>
      </c>
      <c r="C127" s="33" t="s">
        <v>50</v>
      </c>
      <c r="D127" s="34"/>
      <c r="E127" s="35"/>
      <c r="F127" s="35"/>
      <c r="G127" s="43" t="s">
        <v>5</v>
      </c>
      <c r="H127" s="60" t="s">
        <v>48</v>
      </c>
      <c r="I127" s="61"/>
      <c r="J127" s="35"/>
      <c r="K127" s="35"/>
      <c r="L127" s="11" t="str">
        <f t="shared" si="12"/>
        <v>L</v>
      </c>
      <c r="M127" s="11">
        <f t="shared" si="13"/>
        <v>0</v>
      </c>
      <c r="N127" s="11" t="str">
        <f t="shared" si="11"/>
        <v>L</v>
      </c>
      <c r="O127" s="11">
        <f t="shared" si="14"/>
        <v>0</v>
      </c>
      <c r="P127" s="7"/>
      <c r="Q127" s="7"/>
      <c r="R127" s="7"/>
      <c r="S127" s="7"/>
    </row>
    <row r="128" spans="1:19" hidden="1" x14ac:dyDescent="0.2">
      <c r="A128" s="5" t="s">
        <v>75</v>
      </c>
      <c r="B128" s="68"/>
      <c r="C128" s="69"/>
      <c r="D128" s="69"/>
      <c r="E128" s="70"/>
      <c r="F128" s="70"/>
      <c r="G128" s="71"/>
      <c r="H128" s="72"/>
      <c r="I128" s="72"/>
      <c r="J128" s="70"/>
      <c r="K128" s="70"/>
      <c r="L128" s="11" t="str">
        <f t="shared" si="12"/>
        <v>L</v>
      </c>
      <c r="M128" s="11">
        <f t="shared" si="13"/>
        <v>0</v>
      </c>
      <c r="N128" s="11" t="str">
        <f t="shared" ref="N128:N149" si="15">IF(J128=" "," ",IF(J128&lt;4,"L",IF(J128=4,"D","W")))</f>
        <v>L</v>
      </c>
      <c r="O128" s="11">
        <f t="shared" si="14"/>
        <v>0</v>
      </c>
      <c r="P128" s="7"/>
      <c r="Q128" s="7"/>
      <c r="R128" s="7"/>
      <c r="S128" s="7"/>
    </row>
    <row r="129" spans="1:15" hidden="1" x14ac:dyDescent="0.2">
      <c r="A129" s="5" t="s">
        <v>107</v>
      </c>
      <c r="B129" s="32">
        <v>43536</v>
      </c>
      <c r="C129" s="33" t="s">
        <v>51</v>
      </c>
      <c r="D129" s="34"/>
      <c r="E129" s="35"/>
      <c r="F129" s="35"/>
      <c r="G129" s="43" t="s">
        <v>5</v>
      </c>
      <c r="H129" s="60" t="s">
        <v>56</v>
      </c>
      <c r="I129" s="61"/>
      <c r="J129" s="35"/>
      <c r="K129" s="35"/>
      <c r="L129" s="11" t="str">
        <f t="shared" si="12"/>
        <v>L</v>
      </c>
      <c r="M129" s="11">
        <f t="shared" si="13"/>
        <v>0</v>
      </c>
      <c r="N129" s="11" t="str">
        <f t="shared" si="15"/>
        <v>L</v>
      </c>
      <c r="O129" s="11">
        <f t="shared" si="14"/>
        <v>0</v>
      </c>
    </row>
    <row r="130" spans="1:15" hidden="1" x14ac:dyDescent="0.2">
      <c r="A130" s="5" t="s">
        <v>107</v>
      </c>
      <c r="B130" s="32">
        <v>43536</v>
      </c>
      <c r="C130" s="33" t="s">
        <v>52</v>
      </c>
      <c r="D130" s="34"/>
      <c r="E130" s="35"/>
      <c r="F130" s="35"/>
      <c r="G130" s="43" t="s">
        <v>5</v>
      </c>
      <c r="H130" s="60" t="s">
        <v>53</v>
      </c>
      <c r="I130" s="61"/>
      <c r="J130" s="35"/>
      <c r="K130" s="35"/>
      <c r="L130" s="11" t="str">
        <f t="shared" si="12"/>
        <v>L</v>
      </c>
      <c r="M130" s="11">
        <f t="shared" si="13"/>
        <v>0</v>
      </c>
      <c r="N130" s="11" t="str">
        <f t="shared" si="15"/>
        <v>L</v>
      </c>
      <c r="O130" s="11">
        <f t="shared" si="14"/>
        <v>0</v>
      </c>
    </row>
    <row r="131" spans="1:15" hidden="1" x14ac:dyDescent="0.2">
      <c r="A131" s="5" t="s">
        <v>107</v>
      </c>
      <c r="B131" s="32">
        <v>43536</v>
      </c>
      <c r="C131" s="33" t="s">
        <v>47</v>
      </c>
      <c r="D131" s="34"/>
      <c r="E131" s="35"/>
      <c r="F131" s="35"/>
      <c r="G131" s="43" t="s">
        <v>5</v>
      </c>
      <c r="H131" s="60" t="s">
        <v>54</v>
      </c>
      <c r="I131" s="61"/>
      <c r="J131" s="35"/>
      <c r="K131" s="35"/>
      <c r="L131" s="11" t="str">
        <f t="shared" si="12"/>
        <v>L</v>
      </c>
      <c r="M131" s="11">
        <f t="shared" si="13"/>
        <v>0</v>
      </c>
      <c r="N131" s="11" t="str">
        <f t="shared" si="15"/>
        <v>L</v>
      </c>
      <c r="O131" s="11">
        <f t="shared" si="14"/>
        <v>0</v>
      </c>
    </row>
    <row r="132" spans="1:15" hidden="1" x14ac:dyDescent="0.2">
      <c r="A132" s="5" t="s">
        <v>107</v>
      </c>
      <c r="B132" s="32">
        <v>43536</v>
      </c>
      <c r="C132" s="33" t="s">
        <v>48</v>
      </c>
      <c r="D132" s="34"/>
      <c r="E132" s="35"/>
      <c r="F132" s="35"/>
      <c r="G132" s="43" t="s">
        <v>5</v>
      </c>
      <c r="H132" s="60" t="s">
        <v>46</v>
      </c>
      <c r="I132" s="61"/>
      <c r="J132" s="35"/>
      <c r="K132" s="35"/>
      <c r="L132" s="11" t="str">
        <f t="shared" si="12"/>
        <v>L</v>
      </c>
      <c r="M132" s="11">
        <f t="shared" si="13"/>
        <v>0</v>
      </c>
      <c r="N132" s="11" t="str">
        <f t="shared" si="15"/>
        <v>L</v>
      </c>
      <c r="O132" s="11">
        <f t="shared" si="14"/>
        <v>0</v>
      </c>
    </row>
    <row r="133" spans="1:15" hidden="1" x14ac:dyDescent="0.2">
      <c r="A133" s="5" t="s">
        <v>107</v>
      </c>
      <c r="B133" s="32">
        <v>43537</v>
      </c>
      <c r="C133" s="33" t="s">
        <v>55</v>
      </c>
      <c r="D133" s="34"/>
      <c r="E133" s="35"/>
      <c r="F133" s="35"/>
      <c r="G133" s="43" t="s">
        <v>5</v>
      </c>
      <c r="H133" s="60" t="s">
        <v>50</v>
      </c>
      <c r="I133" s="61"/>
      <c r="J133" s="35"/>
      <c r="K133" s="35"/>
      <c r="L133" s="11" t="str">
        <f t="shared" si="12"/>
        <v>L</v>
      </c>
      <c r="M133" s="11">
        <f t="shared" si="13"/>
        <v>0</v>
      </c>
      <c r="N133" s="11" t="str">
        <f t="shared" si="15"/>
        <v>L</v>
      </c>
      <c r="O133" s="11">
        <f t="shared" si="14"/>
        <v>0</v>
      </c>
    </row>
    <row r="134" spans="1:15" hidden="1" x14ac:dyDescent="0.2">
      <c r="A134" s="5" t="s">
        <v>75</v>
      </c>
      <c r="B134" s="68"/>
      <c r="C134" s="69"/>
      <c r="D134" s="69"/>
      <c r="E134" s="70"/>
      <c r="F134" s="70"/>
      <c r="G134" s="71"/>
      <c r="H134" s="72"/>
      <c r="I134" s="72"/>
      <c r="J134" s="70"/>
      <c r="K134" s="70"/>
      <c r="L134" s="11" t="str">
        <f t="shared" si="12"/>
        <v>L</v>
      </c>
      <c r="M134" s="11">
        <f t="shared" si="13"/>
        <v>0</v>
      </c>
      <c r="N134" s="11" t="str">
        <f t="shared" si="15"/>
        <v>L</v>
      </c>
      <c r="O134" s="11">
        <f t="shared" si="14"/>
        <v>0</v>
      </c>
    </row>
    <row r="135" spans="1:15" hidden="1" x14ac:dyDescent="0.2">
      <c r="A135" s="5" t="s">
        <v>108</v>
      </c>
      <c r="B135" s="32">
        <v>43543</v>
      </c>
      <c r="C135" s="33" t="s">
        <v>52</v>
      </c>
      <c r="D135" s="34"/>
      <c r="E135" s="35"/>
      <c r="F135" s="35"/>
      <c r="G135" s="43" t="s">
        <v>5</v>
      </c>
      <c r="H135" s="60" t="s">
        <v>51</v>
      </c>
      <c r="I135" s="61"/>
      <c r="J135" s="35"/>
      <c r="K135" s="35"/>
      <c r="L135" s="11" t="str">
        <f t="shared" si="12"/>
        <v>L</v>
      </c>
      <c r="M135" s="11">
        <f t="shared" si="13"/>
        <v>0</v>
      </c>
      <c r="N135" s="11" t="str">
        <f t="shared" si="15"/>
        <v>L</v>
      </c>
      <c r="O135" s="11">
        <f t="shared" si="14"/>
        <v>0</v>
      </c>
    </row>
    <row r="136" spans="1:15" hidden="1" x14ac:dyDescent="0.2">
      <c r="A136" s="5" t="s">
        <v>108</v>
      </c>
      <c r="B136" s="32">
        <v>43543</v>
      </c>
      <c r="C136" s="33" t="s">
        <v>56</v>
      </c>
      <c r="D136" s="34"/>
      <c r="E136" s="35"/>
      <c r="F136" s="35"/>
      <c r="G136" s="43" t="s">
        <v>5</v>
      </c>
      <c r="H136" s="60" t="s">
        <v>55</v>
      </c>
      <c r="I136" s="61"/>
      <c r="J136" s="35"/>
      <c r="K136" s="35"/>
      <c r="L136" s="11" t="str">
        <f t="shared" si="12"/>
        <v>L</v>
      </c>
      <c r="M136" s="11">
        <f t="shared" si="13"/>
        <v>0</v>
      </c>
      <c r="N136" s="11" t="str">
        <f t="shared" si="15"/>
        <v>L</v>
      </c>
      <c r="O136" s="11">
        <f t="shared" si="14"/>
        <v>0</v>
      </c>
    </row>
    <row r="137" spans="1:15" hidden="1" x14ac:dyDescent="0.2">
      <c r="A137" s="5" t="s">
        <v>108</v>
      </c>
      <c r="B137" s="32">
        <v>43543</v>
      </c>
      <c r="C137" s="33" t="s">
        <v>53</v>
      </c>
      <c r="D137" s="34"/>
      <c r="E137" s="35"/>
      <c r="F137" s="35"/>
      <c r="G137" s="43" t="s">
        <v>5</v>
      </c>
      <c r="H137" s="60" t="s">
        <v>48</v>
      </c>
      <c r="I137" s="61"/>
      <c r="J137" s="35"/>
      <c r="K137" s="35"/>
      <c r="L137" s="11" t="str">
        <f t="shared" si="12"/>
        <v>L</v>
      </c>
      <c r="M137" s="11">
        <f t="shared" si="13"/>
        <v>0</v>
      </c>
      <c r="N137" s="11" t="str">
        <f t="shared" si="15"/>
        <v>L</v>
      </c>
      <c r="O137" s="11">
        <f t="shared" si="14"/>
        <v>0</v>
      </c>
    </row>
    <row r="138" spans="1:15" hidden="1" x14ac:dyDescent="0.2">
      <c r="A138" s="5" t="s">
        <v>108</v>
      </c>
      <c r="B138" s="32">
        <v>43543</v>
      </c>
      <c r="C138" s="33" t="s">
        <v>54</v>
      </c>
      <c r="D138" s="34"/>
      <c r="E138" s="35"/>
      <c r="F138" s="35"/>
      <c r="G138" s="43" t="s">
        <v>5</v>
      </c>
      <c r="H138" s="60" t="s">
        <v>49</v>
      </c>
      <c r="I138" s="61"/>
      <c r="J138" s="35"/>
      <c r="K138" s="35"/>
      <c r="L138" s="11" t="str">
        <f t="shared" si="12"/>
        <v>L</v>
      </c>
      <c r="M138" s="11">
        <f t="shared" si="13"/>
        <v>0</v>
      </c>
      <c r="N138" s="11" t="str">
        <f t="shared" si="15"/>
        <v>L</v>
      </c>
      <c r="O138" s="11">
        <f t="shared" si="14"/>
        <v>0</v>
      </c>
    </row>
    <row r="139" spans="1:15" hidden="1" x14ac:dyDescent="0.2">
      <c r="A139" s="5" t="s">
        <v>108</v>
      </c>
      <c r="B139" s="32">
        <v>43544</v>
      </c>
      <c r="C139" s="33" t="s">
        <v>50</v>
      </c>
      <c r="D139" s="34"/>
      <c r="E139" s="35"/>
      <c r="F139" s="35"/>
      <c r="G139" s="43" t="s">
        <v>5</v>
      </c>
      <c r="H139" s="60" t="s">
        <v>47</v>
      </c>
      <c r="I139" s="61"/>
      <c r="J139" s="35"/>
      <c r="K139" s="35"/>
      <c r="L139" s="11" t="str">
        <f t="shared" si="12"/>
        <v>L</v>
      </c>
      <c r="M139" s="11">
        <f t="shared" si="13"/>
        <v>0</v>
      </c>
      <c r="N139" s="11" t="str">
        <f t="shared" si="15"/>
        <v>L</v>
      </c>
      <c r="O139" s="11">
        <f t="shared" si="14"/>
        <v>0</v>
      </c>
    </row>
    <row r="140" spans="1:15" hidden="1" x14ac:dyDescent="0.2">
      <c r="A140" s="5" t="s">
        <v>75</v>
      </c>
      <c r="B140" s="68"/>
      <c r="C140" s="69"/>
      <c r="D140" s="69"/>
      <c r="E140" s="70"/>
      <c r="F140" s="70"/>
      <c r="G140" s="71"/>
      <c r="H140" s="72"/>
      <c r="I140" s="72"/>
      <c r="J140" s="70"/>
      <c r="K140" s="70"/>
      <c r="L140" s="11" t="str">
        <f t="shared" si="12"/>
        <v>L</v>
      </c>
      <c r="M140" s="11">
        <f t="shared" si="13"/>
        <v>0</v>
      </c>
      <c r="N140" s="11" t="str">
        <f t="shared" si="15"/>
        <v>L</v>
      </c>
      <c r="O140" s="11">
        <f t="shared" si="14"/>
        <v>0</v>
      </c>
    </row>
    <row r="141" spans="1:15" hidden="1" x14ac:dyDescent="0.2">
      <c r="A141" s="5" t="s">
        <v>109</v>
      </c>
      <c r="B141" s="32">
        <v>43550</v>
      </c>
      <c r="C141" s="33" t="s">
        <v>51</v>
      </c>
      <c r="D141" s="34"/>
      <c r="E141" s="35"/>
      <c r="F141" s="35"/>
      <c r="G141" s="43" t="s">
        <v>5</v>
      </c>
      <c r="H141" s="60" t="s">
        <v>53</v>
      </c>
      <c r="I141" s="61"/>
      <c r="J141" s="35"/>
      <c r="K141" s="35"/>
      <c r="L141" s="11" t="str">
        <f t="shared" si="12"/>
        <v>L</v>
      </c>
      <c r="M141" s="11">
        <f t="shared" si="13"/>
        <v>0</v>
      </c>
      <c r="N141" s="11" t="str">
        <f t="shared" si="15"/>
        <v>L</v>
      </c>
      <c r="O141" s="11">
        <f t="shared" si="14"/>
        <v>0</v>
      </c>
    </row>
    <row r="142" spans="1:15" hidden="1" x14ac:dyDescent="0.2">
      <c r="A142" s="5" t="s">
        <v>109</v>
      </c>
      <c r="B142" s="32">
        <v>43550</v>
      </c>
      <c r="C142" s="33" t="s">
        <v>46</v>
      </c>
      <c r="D142" s="34"/>
      <c r="E142" s="35"/>
      <c r="F142" s="35"/>
      <c r="G142" s="43" t="s">
        <v>5</v>
      </c>
      <c r="H142" s="60" t="s">
        <v>50</v>
      </c>
      <c r="I142" s="61"/>
      <c r="J142" s="35"/>
      <c r="K142" s="35"/>
      <c r="L142" s="11" t="str">
        <f t="shared" si="12"/>
        <v>L</v>
      </c>
      <c r="M142" s="11">
        <f t="shared" si="13"/>
        <v>0</v>
      </c>
      <c r="N142" s="11" t="str">
        <f t="shared" si="15"/>
        <v>L</v>
      </c>
      <c r="O142" s="11">
        <f t="shared" si="14"/>
        <v>0</v>
      </c>
    </row>
    <row r="143" spans="1:15" hidden="1" x14ac:dyDescent="0.2">
      <c r="A143" s="5" t="s">
        <v>109</v>
      </c>
      <c r="B143" s="32">
        <v>43550</v>
      </c>
      <c r="C143" s="33" t="s">
        <v>48</v>
      </c>
      <c r="D143" s="34"/>
      <c r="E143" s="35"/>
      <c r="F143" s="35"/>
      <c r="G143" s="43" t="s">
        <v>5</v>
      </c>
      <c r="H143" s="60" t="s">
        <v>54</v>
      </c>
      <c r="I143" s="61"/>
      <c r="J143" s="35"/>
      <c r="K143" s="35"/>
      <c r="L143" s="11" t="str">
        <f t="shared" si="12"/>
        <v>L</v>
      </c>
      <c r="M143" s="11">
        <f t="shared" si="13"/>
        <v>0</v>
      </c>
      <c r="N143" s="11" t="str">
        <f t="shared" si="15"/>
        <v>L</v>
      </c>
      <c r="O143" s="11">
        <f t="shared" si="14"/>
        <v>0</v>
      </c>
    </row>
    <row r="144" spans="1:15" hidden="1" x14ac:dyDescent="0.2">
      <c r="A144" s="5" t="s">
        <v>109</v>
      </c>
      <c r="B144" s="32">
        <v>43550</v>
      </c>
      <c r="C144" s="33" t="s">
        <v>49</v>
      </c>
      <c r="D144" s="34"/>
      <c r="E144" s="35"/>
      <c r="F144" s="35"/>
      <c r="G144" s="43" t="s">
        <v>5</v>
      </c>
      <c r="H144" s="60" t="s">
        <v>56</v>
      </c>
      <c r="I144" s="61"/>
      <c r="J144" s="35"/>
      <c r="K144" s="35"/>
      <c r="L144" s="11" t="str">
        <f t="shared" si="12"/>
        <v>L</v>
      </c>
      <c r="M144" s="11">
        <f t="shared" si="13"/>
        <v>0</v>
      </c>
      <c r="N144" s="11" t="str">
        <f t="shared" si="15"/>
        <v>L</v>
      </c>
      <c r="O144" s="11">
        <f t="shared" si="14"/>
        <v>0</v>
      </c>
    </row>
    <row r="145" spans="1:15" hidden="1" x14ac:dyDescent="0.2">
      <c r="A145" s="5" t="s">
        <v>109</v>
      </c>
      <c r="B145" s="32">
        <v>43551</v>
      </c>
      <c r="C145" s="33" t="s">
        <v>55</v>
      </c>
      <c r="D145" s="34"/>
      <c r="E145" s="35"/>
      <c r="F145" s="35"/>
      <c r="G145" s="43" t="s">
        <v>5</v>
      </c>
      <c r="H145" s="60" t="s">
        <v>52</v>
      </c>
      <c r="I145" s="61"/>
      <c r="J145" s="35"/>
      <c r="K145" s="35"/>
      <c r="L145" s="11" t="str">
        <f t="shared" si="12"/>
        <v>L</v>
      </c>
      <c r="M145" s="11">
        <f t="shared" si="13"/>
        <v>0</v>
      </c>
      <c r="N145" s="11" t="str">
        <f t="shared" si="15"/>
        <v>L</v>
      </c>
      <c r="O145" s="11">
        <f t="shared" si="14"/>
        <v>0</v>
      </c>
    </row>
    <row r="146" spans="1:15" hidden="1" x14ac:dyDescent="0.2">
      <c r="A146" s="5" t="s">
        <v>75</v>
      </c>
      <c r="B146" s="68"/>
      <c r="C146" s="69"/>
      <c r="D146" s="69"/>
      <c r="E146" s="70"/>
      <c r="F146" s="70"/>
      <c r="G146" s="71"/>
      <c r="H146" s="72"/>
      <c r="I146" s="72"/>
      <c r="J146" s="70"/>
      <c r="K146" s="70"/>
      <c r="L146" s="11" t="str">
        <f t="shared" si="12"/>
        <v>L</v>
      </c>
      <c r="M146" s="11">
        <f t="shared" ref="M146:M152" si="16">F146-K146</f>
        <v>0</v>
      </c>
      <c r="N146" s="11" t="str">
        <f t="shared" si="15"/>
        <v>L</v>
      </c>
      <c r="O146" s="11">
        <f t="shared" ref="O146:O152" si="17">K146-F146</f>
        <v>0</v>
      </c>
    </row>
    <row r="147" spans="1:15" hidden="1" x14ac:dyDescent="0.2">
      <c r="A147" s="5" t="s">
        <v>110</v>
      </c>
      <c r="B147" s="32">
        <v>43557</v>
      </c>
      <c r="C147" s="33" t="s">
        <v>51</v>
      </c>
      <c r="D147" s="34"/>
      <c r="E147" s="35"/>
      <c r="F147" s="35"/>
      <c r="G147" s="43" t="s">
        <v>5</v>
      </c>
      <c r="H147" s="60" t="s">
        <v>55</v>
      </c>
      <c r="I147" s="61"/>
      <c r="J147" s="35"/>
      <c r="K147" s="35"/>
      <c r="L147" s="11" t="str">
        <f t="shared" si="12"/>
        <v>L</v>
      </c>
      <c r="M147" s="11">
        <f t="shared" si="16"/>
        <v>0</v>
      </c>
      <c r="N147" s="11" t="str">
        <f t="shared" si="15"/>
        <v>L</v>
      </c>
      <c r="O147" s="11">
        <f t="shared" si="17"/>
        <v>0</v>
      </c>
    </row>
    <row r="148" spans="1:15" hidden="1" x14ac:dyDescent="0.2">
      <c r="A148" s="5" t="s">
        <v>110</v>
      </c>
      <c r="B148" s="32">
        <v>43557</v>
      </c>
      <c r="C148" s="33" t="s">
        <v>52</v>
      </c>
      <c r="D148" s="34"/>
      <c r="E148" s="35"/>
      <c r="F148" s="35"/>
      <c r="G148" s="43" t="s">
        <v>5</v>
      </c>
      <c r="H148" s="60" t="s">
        <v>49</v>
      </c>
      <c r="I148" s="61"/>
      <c r="J148" s="35"/>
      <c r="K148" s="35"/>
      <c r="L148" s="11" t="str">
        <f t="shared" si="12"/>
        <v>L</v>
      </c>
      <c r="M148" s="11">
        <f t="shared" si="16"/>
        <v>0</v>
      </c>
      <c r="N148" s="11" t="str">
        <f t="shared" si="15"/>
        <v>L</v>
      </c>
      <c r="O148" s="11">
        <f t="shared" si="17"/>
        <v>0</v>
      </c>
    </row>
    <row r="149" spans="1:15" hidden="1" x14ac:dyDescent="0.2">
      <c r="A149" s="5" t="s">
        <v>110</v>
      </c>
      <c r="B149" s="32">
        <v>43557</v>
      </c>
      <c r="C149" s="33" t="s">
        <v>56</v>
      </c>
      <c r="D149" s="34"/>
      <c r="E149" s="35"/>
      <c r="F149" s="35"/>
      <c r="G149" s="43" t="s">
        <v>5</v>
      </c>
      <c r="H149" s="60" t="s">
        <v>48</v>
      </c>
      <c r="I149" s="61"/>
      <c r="J149" s="35"/>
      <c r="K149" s="35"/>
      <c r="L149" s="11" t="str">
        <f t="shared" si="12"/>
        <v>L</v>
      </c>
      <c r="M149" s="11">
        <f t="shared" si="16"/>
        <v>0</v>
      </c>
      <c r="N149" s="11" t="str">
        <f t="shared" si="15"/>
        <v>L</v>
      </c>
      <c r="O149" s="11">
        <f t="shared" si="17"/>
        <v>0</v>
      </c>
    </row>
    <row r="150" spans="1:15" hidden="1" x14ac:dyDescent="0.2">
      <c r="A150" s="5" t="s">
        <v>110</v>
      </c>
      <c r="B150" s="32">
        <v>43557</v>
      </c>
      <c r="C150" s="33" t="s">
        <v>53</v>
      </c>
      <c r="D150" s="34"/>
      <c r="E150" s="35"/>
      <c r="F150" s="35"/>
      <c r="G150" s="43" t="s">
        <v>5</v>
      </c>
      <c r="H150" s="60" t="s">
        <v>47</v>
      </c>
      <c r="I150" s="61"/>
      <c r="J150" s="35"/>
      <c r="K150" s="35"/>
      <c r="L150" s="11" t="str">
        <f t="shared" si="12"/>
        <v>L</v>
      </c>
      <c r="M150" s="11">
        <f t="shared" si="16"/>
        <v>0</v>
      </c>
      <c r="N150" s="11" t="str">
        <f>IF(J150=" "," ",IF(J150&lt;4,"L",IF(J150=4,"D","W")))</f>
        <v>L</v>
      </c>
      <c r="O150" s="11">
        <f t="shared" si="17"/>
        <v>0</v>
      </c>
    </row>
    <row r="151" spans="1:15" hidden="1" x14ac:dyDescent="0.2">
      <c r="A151" s="5" t="s">
        <v>110</v>
      </c>
      <c r="B151" s="32">
        <v>43557</v>
      </c>
      <c r="C151" s="33" t="s">
        <v>54</v>
      </c>
      <c r="D151" s="34"/>
      <c r="E151" s="35"/>
      <c r="F151" s="35"/>
      <c r="G151" s="43" t="s">
        <v>5</v>
      </c>
      <c r="H151" s="60" t="s">
        <v>46</v>
      </c>
      <c r="I151" s="61"/>
      <c r="J151" s="35"/>
      <c r="K151" s="35"/>
      <c r="L151" s="11" t="str">
        <f>IF(E151=" "," ",IF(E151&lt;4,"L",IF(E151=4,"D","W")))</f>
        <v>L</v>
      </c>
      <c r="M151" s="11">
        <f>F151-K151</f>
        <v>0</v>
      </c>
      <c r="N151" s="11" t="str">
        <f>IF(J151=" "," ",IF(J151&lt;4,"L",IF(J151=4,"D","W")))</f>
        <v>L</v>
      </c>
      <c r="O151" s="11">
        <f>K151-F151</f>
        <v>0</v>
      </c>
    </row>
    <row r="152" spans="1:15" hidden="1" x14ac:dyDescent="0.2">
      <c r="L152" s="11" t="s">
        <v>10</v>
      </c>
      <c r="M152" s="11">
        <f t="shared" si="16"/>
        <v>0</v>
      </c>
      <c r="N152" s="11" t="s">
        <v>10</v>
      </c>
      <c r="O152" s="11">
        <f t="shared" si="17"/>
        <v>0</v>
      </c>
    </row>
    <row r="153" spans="1:15" hidden="1" x14ac:dyDescent="0.2">
      <c r="L153" s="11" t="s">
        <v>11</v>
      </c>
      <c r="M153" s="11">
        <f>F153-K153</f>
        <v>0</v>
      </c>
      <c r="N153" s="11" t="s">
        <v>11</v>
      </c>
      <c r="O153" s="11">
        <f>K153-F153</f>
        <v>0</v>
      </c>
    </row>
  </sheetData>
  <autoFilter ref="A17:A153" xr:uid="{00000000-0009-0000-0000-000002000000}">
    <filterColumn colId="0">
      <filters>
        <filter val="Wk16"/>
      </filters>
    </filterColumn>
  </autoFilter>
  <sortState ref="B5:M15">
    <sortCondition descending="1" ref="K5:K15"/>
    <sortCondition descending="1" ref="J5:J15"/>
    <sortCondition ref="B5:B15"/>
  </sortState>
  <conditionalFormatting sqref="Q1">
    <cfRule type="cellIs" dxfId="5" priority="1" operator="notEqual">
      <formula>$P$1</formula>
    </cfRule>
    <cfRule type="cellIs" dxfId="4" priority="2" operator="equal">
      <formula>$P$1</formula>
    </cfRule>
  </conditionalFormatting>
  <pageMargins left="0.70866141732283472" right="0.70866141732283472" top="0.35433070866141736" bottom="0.15748031496062992" header="0.31496062992125984" footer="0.31496062992125984"/>
  <pageSetup paperSize="9" fitToHeight="0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8" name="Button 1">
              <controlPr defaultSize="0" print="0" autoFill="0" autoPict="0" macro="[0]!Macro3">
                <anchor moveWithCells="1" sizeWithCells="1">
                  <from>
                    <xdr:col>16</xdr:col>
                    <xdr:colOff>514350</xdr:colOff>
                    <xdr:row>4</xdr:row>
                    <xdr:rowOff>38100</xdr:rowOff>
                  </from>
                  <to>
                    <xdr:col>17</xdr:col>
                    <xdr:colOff>85725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 filterMode="1">
    <tabColor rgb="FF92D050"/>
    <pageSetUpPr fitToPage="1"/>
  </sheetPr>
  <dimension ref="A1:AB151"/>
  <sheetViews>
    <sheetView showGridLines="0" tabSelected="1" zoomScale="80" zoomScaleNormal="80" workbookViewId="0">
      <pane ySplit="15" topLeftCell="A64" activePane="bottomLeft" state="frozen"/>
      <selection activeCell="F157" sqref="F157"/>
      <selection pane="bottomLeft" activeCell="B1" sqref="B1:K1048576"/>
    </sheetView>
  </sheetViews>
  <sheetFormatPr defaultColWidth="9.28515625" defaultRowHeight="12.75" x14ac:dyDescent="0.2"/>
  <cols>
    <col min="1" max="1" width="9.28515625" style="2"/>
    <col min="2" max="2" width="16" style="2" customWidth="1"/>
    <col min="3" max="4" width="14" style="2" customWidth="1"/>
    <col min="5" max="7" width="12.42578125" style="5" customWidth="1"/>
    <col min="8" max="9" width="14.7109375" style="5" customWidth="1"/>
    <col min="10" max="11" width="12.42578125" style="5" customWidth="1"/>
    <col min="12" max="13" width="12.42578125" style="2" hidden="1" customWidth="1"/>
    <col min="14" max="15" width="9.28515625" style="2" hidden="1" customWidth="1"/>
    <col min="16" max="16" width="9.28515625" style="2" customWidth="1"/>
    <col min="17" max="17" width="27" style="2" bestFit="1" customWidth="1"/>
    <col min="18" max="20" width="12" style="2" bestFit="1" customWidth="1"/>
    <col min="21" max="21" width="9.28515625" style="2"/>
    <col min="22" max="22" width="27" style="2" bestFit="1" customWidth="1"/>
    <col min="23" max="23" width="19.140625" style="2" bestFit="1" customWidth="1"/>
    <col min="24" max="25" width="3.42578125" style="2" bestFit="1" customWidth="1"/>
    <col min="26" max="27" width="12.42578125" style="2" bestFit="1" customWidth="1"/>
    <col min="28" max="16384" width="9.28515625" style="2"/>
  </cols>
  <sheetData>
    <row r="1" spans="1:28" ht="31.5" x14ac:dyDescent="0.5">
      <c r="B1" s="4"/>
      <c r="C1" s="4"/>
      <c r="E1" s="45"/>
      <c r="F1" s="45"/>
      <c r="G1" s="16" t="s">
        <v>57</v>
      </c>
      <c r="H1" s="45"/>
      <c r="I1" s="45"/>
      <c r="J1" s="45"/>
      <c r="K1" s="7"/>
      <c r="L1" s="4"/>
      <c r="M1" s="4"/>
      <c r="N1" s="5"/>
      <c r="O1" s="5"/>
      <c r="P1" s="76">
        <f>SUM(K5:K14)/8</f>
        <v>35</v>
      </c>
      <c r="Q1" s="77">
        <f>INT(P1)</f>
        <v>35</v>
      </c>
    </row>
    <row r="2" spans="1:28" ht="32.25" thickBot="1" x14ac:dyDescent="0.25">
      <c r="C2" s="6"/>
      <c r="D2" s="6"/>
      <c r="E2" s="46"/>
      <c r="F2" s="46"/>
      <c r="G2" s="17" t="s">
        <v>77</v>
      </c>
      <c r="H2" s="46"/>
      <c r="I2" s="46"/>
      <c r="J2" s="46"/>
      <c r="K2" s="46"/>
      <c r="L2" s="7"/>
      <c r="M2" s="7"/>
      <c r="N2" s="7"/>
      <c r="O2" s="7"/>
    </row>
    <row r="3" spans="1:28" s="8" customFormat="1" ht="16.5" thickTop="1" thickBot="1" x14ac:dyDescent="0.3">
      <c r="B3" s="3"/>
      <c r="C3" s="9"/>
      <c r="D3" s="26" t="s">
        <v>0</v>
      </c>
      <c r="E3" s="27"/>
      <c r="F3" s="27"/>
      <c r="G3" s="28"/>
      <c r="H3" s="29"/>
      <c r="I3" s="30" t="s">
        <v>8</v>
      </c>
      <c r="J3" s="31"/>
      <c r="K3" s="7"/>
      <c r="P3" s="66">
        <f>SUBTOTAL(9,P4:P13)/8</f>
        <v>109</v>
      </c>
      <c r="Q3" s="2" t="s">
        <v>76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8" customFormat="1" ht="16.5" thickTop="1" thickBot="1" x14ac:dyDescent="0.3">
      <c r="B4" s="39" t="s">
        <v>7</v>
      </c>
      <c r="C4" s="40"/>
      <c r="D4" s="42" t="s">
        <v>9</v>
      </c>
      <c r="E4" s="47" t="s">
        <v>10</v>
      </c>
      <c r="F4" s="47" t="s">
        <v>11</v>
      </c>
      <c r="G4" s="48" t="s">
        <v>12</v>
      </c>
      <c r="H4" s="49" t="s">
        <v>13</v>
      </c>
      <c r="I4" s="47" t="s">
        <v>14</v>
      </c>
      <c r="J4" s="48" t="s">
        <v>15</v>
      </c>
      <c r="K4" s="50" t="s">
        <v>3</v>
      </c>
      <c r="Q4" s="7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8" customFormat="1" ht="15.75" thickTop="1" x14ac:dyDescent="0.25">
      <c r="A5" s="67"/>
      <c r="B5" s="18" t="s">
        <v>58</v>
      </c>
      <c r="C5" s="19"/>
      <c r="D5" s="24">
        <f t="shared" ref="D5:D13" si="0">VLOOKUP($B5,$V$34:$Z$48,5,0)+VLOOKUP($B5,$V$19:$Z$31,5,0)</f>
        <v>8</v>
      </c>
      <c r="E5" s="51">
        <f t="shared" ref="E5:E13" si="1">VLOOKUP($B5,$V$34:$Z$48,4,0)+VLOOKUP($B5,$V$19:$Z$31,4,0)</f>
        <v>7</v>
      </c>
      <c r="F5" s="51">
        <f t="shared" ref="F5:F13" si="2">VLOOKUP($B5,$V$34:$Z$48,2,0)+VLOOKUP($B5,$V$19:$Z$31,2,0)</f>
        <v>0</v>
      </c>
      <c r="G5" s="52">
        <f t="shared" ref="G5:G13" si="3">VLOOKUP($B5,$V$34:$Z$48,3,0)+VLOOKUP($B5,$V$19:$Z$31,3,0)</f>
        <v>1</v>
      </c>
      <c r="H5" s="53">
        <f t="shared" ref="H5:H13" si="4">VLOOKUP($B5,$Q$19:$S$31,3,0)+VLOOKUP($B5,$Q$36:$S$48,3,0)</f>
        <v>218</v>
      </c>
      <c r="I5" s="51">
        <f t="shared" ref="I5:I13" si="5">H5-J5</f>
        <v>146</v>
      </c>
      <c r="J5" s="52">
        <f t="shared" ref="J5:J13" si="6">VLOOKUP($B5,$Q$19:$T$31,4,0)+VLOOKUP($B5,$Q$36:$T$48,4,0)</f>
        <v>72</v>
      </c>
      <c r="K5" s="54">
        <f t="shared" ref="K5:K13" si="7">VLOOKUP($B5,$Q$19:$T$31,2,0)+VLOOKUP($B5,$Q$36:$T$48,2,0)</f>
        <v>51</v>
      </c>
      <c r="P5" s="8">
        <f>(16-D5)*8+K5</f>
        <v>115</v>
      </c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8" customFormat="1" ht="15" x14ac:dyDescent="0.25">
      <c r="A6" s="67"/>
      <c r="B6" s="20" t="s">
        <v>63</v>
      </c>
      <c r="C6" s="21"/>
      <c r="D6" s="24">
        <f t="shared" si="0"/>
        <v>8</v>
      </c>
      <c r="E6" s="51">
        <f t="shared" si="1"/>
        <v>6</v>
      </c>
      <c r="F6" s="51">
        <f t="shared" si="2"/>
        <v>0</v>
      </c>
      <c r="G6" s="52">
        <f t="shared" si="3"/>
        <v>2</v>
      </c>
      <c r="H6" s="53">
        <f t="shared" si="4"/>
        <v>185</v>
      </c>
      <c r="I6" s="51">
        <f t="shared" si="5"/>
        <v>161</v>
      </c>
      <c r="J6" s="52">
        <f t="shared" si="6"/>
        <v>24</v>
      </c>
      <c r="K6" s="54">
        <f t="shared" si="7"/>
        <v>46</v>
      </c>
      <c r="P6" s="8">
        <f t="shared" ref="P6:P13" si="8">(16-D6)*8+K6</f>
        <v>110</v>
      </c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8" customFormat="1" ht="15" x14ac:dyDescent="0.25">
      <c r="A7" s="67"/>
      <c r="B7" s="20" t="s">
        <v>64</v>
      </c>
      <c r="C7" s="21"/>
      <c r="D7" s="24">
        <f t="shared" si="0"/>
        <v>8</v>
      </c>
      <c r="E7" s="51">
        <f t="shared" si="1"/>
        <v>5</v>
      </c>
      <c r="F7" s="51">
        <f t="shared" si="2"/>
        <v>0</v>
      </c>
      <c r="G7" s="52">
        <f t="shared" si="3"/>
        <v>3</v>
      </c>
      <c r="H7" s="53">
        <f t="shared" si="4"/>
        <v>207</v>
      </c>
      <c r="I7" s="51">
        <f t="shared" si="5"/>
        <v>168</v>
      </c>
      <c r="J7" s="52">
        <f t="shared" si="6"/>
        <v>39</v>
      </c>
      <c r="K7" s="54">
        <f t="shared" si="7"/>
        <v>40</v>
      </c>
      <c r="P7" s="8">
        <f t="shared" si="8"/>
        <v>104</v>
      </c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8" customFormat="1" ht="15" x14ac:dyDescent="0.25">
      <c r="A8" s="67"/>
      <c r="B8" s="20" t="s">
        <v>60</v>
      </c>
      <c r="C8" s="21"/>
      <c r="D8" s="24">
        <f t="shared" si="0"/>
        <v>8</v>
      </c>
      <c r="E8" s="51">
        <f t="shared" si="1"/>
        <v>4</v>
      </c>
      <c r="F8" s="51">
        <f t="shared" si="2"/>
        <v>0</v>
      </c>
      <c r="G8" s="52">
        <f t="shared" si="3"/>
        <v>4</v>
      </c>
      <c r="H8" s="53">
        <f t="shared" si="4"/>
        <v>179</v>
      </c>
      <c r="I8" s="51">
        <f t="shared" si="5"/>
        <v>166</v>
      </c>
      <c r="J8" s="52">
        <f t="shared" si="6"/>
        <v>13</v>
      </c>
      <c r="K8" s="54">
        <f t="shared" si="7"/>
        <v>30</v>
      </c>
      <c r="P8" s="8">
        <f t="shared" si="8"/>
        <v>94</v>
      </c>
      <c r="Q8" s="7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8" customFormat="1" ht="15" x14ac:dyDescent="0.25">
      <c r="A9" s="67"/>
      <c r="B9" s="20" t="s">
        <v>70</v>
      </c>
      <c r="C9" s="21"/>
      <c r="D9" s="24">
        <f t="shared" si="0"/>
        <v>8</v>
      </c>
      <c r="E9" s="51">
        <f t="shared" si="1"/>
        <v>4</v>
      </c>
      <c r="F9" s="51">
        <f t="shared" si="2"/>
        <v>0</v>
      </c>
      <c r="G9" s="52">
        <f t="shared" si="3"/>
        <v>4</v>
      </c>
      <c r="H9" s="53">
        <f t="shared" si="4"/>
        <v>190</v>
      </c>
      <c r="I9" s="51">
        <f t="shared" si="5"/>
        <v>194</v>
      </c>
      <c r="J9" s="52">
        <f t="shared" si="6"/>
        <v>-4</v>
      </c>
      <c r="K9" s="54">
        <f t="shared" si="7"/>
        <v>27</v>
      </c>
      <c r="P9" s="8">
        <f t="shared" si="8"/>
        <v>91</v>
      </c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8" customFormat="1" ht="15" x14ac:dyDescent="0.25">
      <c r="A10" s="67"/>
      <c r="B10" s="20" t="s">
        <v>66</v>
      </c>
      <c r="C10" s="21"/>
      <c r="D10" s="24">
        <f t="shared" si="0"/>
        <v>8</v>
      </c>
      <c r="E10" s="51">
        <f t="shared" si="1"/>
        <v>3</v>
      </c>
      <c r="F10" s="51">
        <f t="shared" si="2"/>
        <v>0</v>
      </c>
      <c r="G10" s="52">
        <f t="shared" si="3"/>
        <v>5</v>
      </c>
      <c r="H10" s="53">
        <f t="shared" si="4"/>
        <v>154</v>
      </c>
      <c r="I10" s="51">
        <f t="shared" si="5"/>
        <v>174</v>
      </c>
      <c r="J10" s="52">
        <f t="shared" si="6"/>
        <v>-20</v>
      </c>
      <c r="K10" s="54">
        <f t="shared" si="7"/>
        <v>25</v>
      </c>
      <c r="P10" s="8">
        <f t="shared" si="8"/>
        <v>89</v>
      </c>
      <c r="Q10" s="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8" customFormat="1" ht="15" x14ac:dyDescent="0.25">
      <c r="A11" s="67"/>
      <c r="B11" s="20" t="s">
        <v>68</v>
      </c>
      <c r="C11" s="21"/>
      <c r="D11" s="24">
        <f t="shared" si="0"/>
        <v>7</v>
      </c>
      <c r="E11" s="51">
        <f t="shared" si="1"/>
        <v>2</v>
      </c>
      <c r="F11" s="51">
        <f t="shared" si="2"/>
        <v>0</v>
      </c>
      <c r="G11" s="52">
        <f t="shared" si="3"/>
        <v>5</v>
      </c>
      <c r="H11" s="53">
        <f t="shared" si="4"/>
        <v>148</v>
      </c>
      <c r="I11" s="51">
        <f t="shared" si="5"/>
        <v>160</v>
      </c>
      <c r="J11" s="52">
        <f t="shared" si="6"/>
        <v>-12</v>
      </c>
      <c r="K11" s="54">
        <f t="shared" si="7"/>
        <v>22</v>
      </c>
      <c r="P11" s="8">
        <f t="shared" si="8"/>
        <v>94</v>
      </c>
      <c r="Q11" s="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8" customFormat="1" ht="15" x14ac:dyDescent="0.25">
      <c r="A12" s="67"/>
      <c r="B12" s="75" t="s">
        <v>59</v>
      </c>
      <c r="C12" s="79"/>
      <c r="D12" s="24">
        <f t="shared" si="0"/>
        <v>7</v>
      </c>
      <c r="E12" s="51">
        <f t="shared" si="1"/>
        <v>2</v>
      </c>
      <c r="F12" s="51">
        <f t="shared" si="2"/>
        <v>0</v>
      </c>
      <c r="G12" s="52">
        <f t="shared" si="3"/>
        <v>5</v>
      </c>
      <c r="H12" s="53">
        <f t="shared" si="4"/>
        <v>123</v>
      </c>
      <c r="I12" s="51">
        <f t="shared" si="5"/>
        <v>178</v>
      </c>
      <c r="J12" s="52">
        <f t="shared" si="6"/>
        <v>-55</v>
      </c>
      <c r="K12" s="54">
        <f t="shared" si="7"/>
        <v>20</v>
      </c>
      <c r="P12" s="8">
        <f t="shared" si="8"/>
        <v>92</v>
      </c>
      <c r="Q12" s="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8" customFormat="1" ht="15.75" thickBot="1" x14ac:dyDescent="0.3">
      <c r="A13" s="67"/>
      <c r="B13" s="22" t="s">
        <v>61</v>
      </c>
      <c r="C13" s="78"/>
      <c r="D13" s="25">
        <f t="shared" si="0"/>
        <v>8</v>
      </c>
      <c r="E13" s="55">
        <f t="shared" si="1"/>
        <v>2</v>
      </c>
      <c r="F13" s="55">
        <f t="shared" si="2"/>
        <v>0</v>
      </c>
      <c r="G13" s="56">
        <f t="shared" si="3"/>
        <v>6</v>
      </c>
      <c r="H13" s="57">
        <f t="shared" si="4"/>
        <v>147</v>
      </c>
      <c r="I13" s="55">
        <f t="shared" si="5"/>
        <v>204</v>
      </c>
      <c r="J13" s="56">
        <f t="shared" si="6"/>
        <v>-57</v>
      </c>
      <c r="K13" s="58">
        <f t="shared" si="7"/>
        <v>19</v>
      </c>
      <c r="P13" s="8">
        <f t="shared" si="8"/>
        <v>83</v>
      </c>
      <c r="Q13" s="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thickTop="1" x14ac:dyDescent="0.25">
      <c r="A14" s="8"/>
      <c r="L14" s="7"/>
      <c r="M14" s="7"/>
      <c r="N14" s="7"/>
      <c r="O14" s="7"/>
      <c r="P14" s="7"/>
      <c r="Q14" s="7"/>
      <c r="R14" s="7"/>
      <c r="S14" s="7"/>
    </row>
    <row r="15" spans="1:28" ht="15" x14ac:dyDescent="0.25">
      <c r="A15" s="8"/>
      <c r="B15" s="36" t="s">
        <v>1</v>
      </c>
      <c r="C15" s="37" t="s">
        <v>4</v>
      </c>
      <c r="D15" s="38" t="s">
        <v>28</v>
      </c>
      <c r="E15" s="59" t="s">
        <v>3</v>
      </c>
      <c r="F15" s="59" t="s">
        <v>2</v>
      </c>
      <c r="G15" s="43" t="s">
        <v>5</v>
      </c>
      <c r="H15" s="60" t="s">
        <v>6</v>
      </c>
      <c r="I15" s="61" t="s">
        <v>28</v>
      </c>
      <c r="J15" s="35" t="s">
        <v>3</v>
      </c>
      <c r="K15" s="35" t="s">
        <v>2</v>
      </c>
      <c r="L15" s="10" t="s">
        <v>16</v>
      </c>
      <c r="M15" s="10" t="s">
        <v>15</v>
      </c>
      <c r="N15" s="10" t="s">
        <v>16</v>
      </c>
      <c r="O15" s="10" t="s">
        <v>15</v>
      </c>
      <c r="P15" s="7"/>
      <c r="Q15" s="7"/>
      <c r="R15" s="7"/>
      <c r="S15" s="7"/>
      <c r="V15" s="13" t="s">
        <v>2</v>
      </c>
      <c r="W15" t="s">
        <v>83</v>
      </c>
    </row>
    <row r="16" spans="1:28" ht="12.75" hidden="1" customHeight="1" x14ac:dyDescent="0.2">
      <c r="A16" s="5" t="s">
        <v>89</v>
      </c>
      <c r="B16" s="32">
        <v>43369</v>
      </c>
      <c r="C16" s="33" t="s">
        <v>60</v>
      </c>
      <c r="D16" s="34"/>
      <c r="E16" s="35">
        <v>0</v>
      </c>
      <c r="F16" s="35">
        <v>13</v>
      </c>
      <c r="G16" s="43" t="s">
        <v>5</v>
      </c>
      <c r="H16" s="60" t="s">
        <v>59</v>
      </c>
      <c r="I16" s="61"/>
      <c r="J16" s="35">
        <v>8</v>
      </c>
      <c r="K16" s="35">
        <v>24</v>
      </c>
      <c r="L16" s="11" t="str">
        <f t="shared" ref="L16:L39" si="9">IF(E16=" "," ",IF(E16&lt;4,"L",IF(E16=4,"D","W")))</f>
        <v>L</v>
      </c>
      <c r="M16" s="11">
        <f t="shared" ref="M16:M39" si="10">F16-K16</f>
        <v>-11</v>
      </c>
      <c r="N16" s="11" t="str">
        <f t="shared" ref="N16:N39" si="11">IF(J16=" "," ",IF(J16&lt;4,"L",IF(J16=4,"D","W")))</f>
        <v>W</v>
      </c>
      <c r="O16" s="11">
        <f t="shared" ref="O16:O39" si="12">K16-F16</f>
        <v>11</v>
      </c>
      <c r="P16" s="12"/>
      <c r="Q16" s="12" t="s">
        <v>4</v>
      </c>
      <c r="R16" s="12"/>
      <c r="S16" s="12"/>
    </row>
    <row r="17" spans="1:26" ht="12.75" hidden="1" customHeight="1" x14ac:dyDescent="0.2">
      <c r="A17" s="5" t="s">
        <v>75</v>
      </c>
      <c r="B17" s="68"/>
      <c r="C17" s="69"/>
      <c r="D17" s="69"/>
      <c r="E17" s="70"/>
      <c r="F17" s="70"/>
      <c r="G17" s="71"/>
      <c r="H17" s="72"/>
      <c r="I17" s="72"/>
      <c r="J17" s="70"/>
      <c r="K17" s="70"/>
      <c r="L17" s="11" t="str">
        <f t="shared" si="9"/>
        <v>L</v>
      </c>
      <c r="M17" s="11">
        <f t="shared" si="10"/>
        <v>0</v>
      </c>
      <c r="N17" s="11" t="str">
        <f t="shared" si="11"/>
        <v>L</v>
      </c>
      <c r="O17" s="11">
        <f t="shared" si="12"/>
        <v>0</v>
      </c>
      <c r="P17" s="12"/>
      <c r="Q17"/>
      <c r="R17" s="13" t="s">
        <v>19</v>
      </c>
      <c r="S17"/>
      <c r="T17"/>
      <c r="V17" s="13" t="s">
        <v>20</v>
      </c>
      <c r="W17" s="13" t="s">
        <v>21</v>
      </c>
      <c r="X17"/>
      <c r="Y17"/>
      <c r="Z17"/>
    </row>
    <row r="18" spans="1:26" ht="12.75" hidden="1" customHeight="1" x14ac:dyDescent="0.2">
      <c r="A18" s="5" t="s">
        <v>90</v>
      </c>
      <c r="B18" s="32">
        <v>43376</v>
      </c>
      <c r="C18" s="33" t="s">
        <v>61</v>
      </c>
      <c r="D18" s="34"/>
      <c r="E18" s="35">
        <v>8</v>
      </c>
      <c r="F18" s="35">
        <v>26</v>
      </c>
      <c r="G18" s="43" t="s">
        <v>5</v>
      </c>
      <c r="H18" s="60" t="s">
        <v>66</v>
      </c>
      <c r="I18" s="61"/>
      <c r="J18" s="35">
        <v>0</v>
      </c>
      <c r="K18" s="35">
        <v>13</v>
      </c>
      <c r="L18" s="11" t="str">
        <f t="shared" si="9"/>
        <v>W</v>
      </c>
      <c r="M18" s="11">
        <f t="shared" si="10"/>
        <v>13</v>
      </c>
      <c r="N18" s="11" t="str">
        <f t="shared" si="11"/>
        <v>L</v>
      </c>
      <c r="O18" s="11">
        <f t="shared" si="12"/>
        <v>-13</v>
      </c>
      <c r="P18" s="12"/>
      <c r="Q18" s="13" t="s">
        <v>22</v>
      </c>
      <c r="R18" t="s">
        <v>23</v>
      </c>
      <c r="S18" t="s">
        <v>24</v>
      </c>
      <c r="T18" t="s">
        <v>25</v>
      </c>
      <c r="V18" s="13" t="s">
        <v>22</v>
      </c>
      <c r="W18" t="s">
        <v>11</v>
      </c>
      <c r="X18" t="s">
        <v>12</v>
      </c>
      <c r="Y18" t="s">
        <v>10</v>
      </c>
      <c r="Z18" t="s">
        <v>26</v>
      </c>
    </row>
    <row r="19" spans="1:26" ht="12.75" hidden="1" customHeight="1" x14ac:dyDescent="0.2">
      <c r="A19" s="5" t="s">
        <v>90</v>
      </c>
      <c r="B19" s="32">
        <v>43377</v>
      </c>
      <c r="C19" s="33" t="s">
        <v>70</v>
      </c>
      <c r="D19" s="34"/>
      <c r="E19" s="35">
        <v>0</v>
      </c>
      <c r="F19" s="35">
        <v>19</v>
      </c>
      <c r="G19" s="43" t="s">
        <v>5</v>
      </c>
      <c r="H19" s="60" t="s">
        <v>58</v>
      </c>
      <c r="I19" s="61"/>
      <c r="J19" s="35">
        <v>8</v>
      </c>
      <c r="K19" s="35">
        <v>40</v>
      </c>
      <c r="L19" s="11" t="str">
        <f t="shared" si="9"/>
        <v>L</v>
      </c>
      <c r="M19" s="11">
        <f t="shared" si="10"/>
        <v>-21</v>
      </c>
      <c r="N19" s="11" t="str">
        <f t="shared" si="11"/>
        <v>W</v>
      </c>
      <c r="O19" s="11">
        <f t="shared" si="12"/>
        <v>21</v>
      </c>
      <c r="P19" s="12"/>
      <c r="Q19" s="1" t="s">
        <v>64</v>
      </c>
      <c r="R19" s="14">
        <v>22</v>
      </c>
      <c r="S19" s="14">
        <v>112</v>
      </c>
      <c r="T19" s="14">
        <v>42</v>
      </c>
      <c r="V19" s="1" t="s">
        <v>64</v>
      </c>
      <c r="W19" s="14"/>
      <c r="X19" s="14">
        <v>1</v>
      </c>
      <c r="Y19" s="14">
        <v>3</v>
      </c>
      <c r="Z19" s="14">
        <v>4</v>
      </c>
    </row>
    <row r="20" spans="1:26" ht="12.75" hidden="1" customHeight="1" x14ac:dyDescent="0.2">
      <c r="A20" s="5" t="s">
        <v>90</v>
      </c>
      <c r="B20" s="32">
        <v>43377</v>
      </c>
      <c r="C20" s="33" t="s">
        <v>68</v>
      </c>
      <c r="D20" s="34"/>
      <c r="E20" s="35">
        <v>0</v>
      </c>
      <c r="F20" s="35">
        <v>18</v>
      </c>
      <c r="G20" s="43"/>
      <c r="H20" s="60" t="s">
        <v>64</v>
      </c>
      <c r="I20" s="61"/>
      <c r="J20" s="35">
        <v>8</v>
      </c>
      <c r="K20" s="35">
        <v>23</v>
      </c>
      <c r="L20" s="11" t="str">
        <f t="shared" si="9"/>
        <v>L</v>
      </c>
      <c r="M20" s="11">
        <f t="shared" si="10"/>
        <v>-5</v>
      </c>
      <c r="N20" s="11" t="str">
        <f t="shared" si="11"/>
        <v>W</v>
      </c>
      <c r="O20" s="11">
        <f t="shared" si="12"/>
        <v>5</v>
      </c>
      <c r="P20" s="7"/>
      <c r="Q20" s="1" t="s">
        <v>60</v>
      </c>
      <c r="R20" s="14">
        <v>16</v>
      </c>
      <c r="S20" s="14">
        <v>95</v>
      </c>
      <c r="T20" s="14">
        <v>15</v>
      </c>
      <c r="V20" s="1" t="s">
        <v>60</v>
      </c>
      <c r="W20" s="14"/>
      <c r="X20" s="14">
        <v>2</v>
      </c>
      <c r="Y20" s="14">
        <v>2</v>
      </c>
      <c r="Z20" s="14">
        <v>4</v>
      </c>
    </row>
    <row r="21" spans="1:26" ht="12.75" hidden="1" customHeight="1" x14ac:dyDescent="0.2">
      <c r="A21" s="5" t="s">
        <v>75</v>
      </c>
      <c r="B21" s="68"/>
      <c r="C21" s="69"/>
      <c r="D21" s="69"/>
      <c r="E21" s="70"/>
      <c r="F21" s="70"/>
      <c r="G21" s="71"/>
      <c r="H21" s="72"/>
      <c r="I21" s="72"/>
      <c r="J21" s="70"/>
      <c r="K21" s="70"/>
      <c r="L21" s="11" t="str">
        <f t="shared" si="9"/>
        <v>L</v>
      </c>
      <c r="M21" s="11">
        <f t="shared" si="10"/>
        <v>0</v>
      </c>
      <c r="N21" s="11" t="str">
        <f t="shared" si="11"/>
        <v>L</v>
      </c>
      <c r="O21" s="11">
        <f t="shared" si="12"/>
        <v>0</v>
      </c>
      <c r="P21" s="12"/>
      <c r="Q21" s="1" t="s">
        <v>66</v>
      </c>
      <c r="R21" s="14">
        <v>17</v>
      </c>
      <c r="S21" s="14">
        <v>90</v>
      </c>
      <c r="T21" s="14">
        <v>12</v>
      </c>
      <c r="V21" s="1" t="s">
        <v>66</v>
      </c>
      <c r="W21" s="14"/>
      <c r="X21" s="14">
        <v>2</v>
      </c>
      <c r="Y21" s="14">
        <v>2</v>
      </c>
      <c r="Z21" s="14">
        <v>4</v>
      </c>
    </row>
    <row r="22" spans="1:26" ht="12.75" hidden="1" customHeight="1" x14ac:dyDescent="0.2">
      <c r="A22" s="5" t="s">
        <v>91</v>
      </c>
      <c r="B22" s="32">
        <v>43382</v>
      </c>
      <c r="C22" s="33" t="s">
        <v>58</v>
      </c>
      <c r="D22" s="34"/>
      <c r="E22" s="35">
        <v>8</v>
      </c>
      <c r="F22" s="35">
        <v>33</v>
      </c>
      <c r="G22" s="43" t="s">
        <v>5</v>
      </c>
      <c r="H22" s="60" t="s">
        <v>61</v>
      </c>
      <c r="I22" s="61"/>
      <c r="J22" s="35">
        <v>0</v>
      </c>
      <c r="K22" s="35">
        <v>9</v>
      </c>
      <c r="L22" s="11" t="str">
        <f t="shared" si="9"/>
        <v>W</v>
      </c>
      <c r="M22" s="11">
        <f t="shared" si="10"/>
        <v>24</v>
      </c>
      <c r="N22" s="11" t="str">
        <f t="shared" si="11"/>
        <v>L</v>
      </c>
      <c r="O22" s="11">
        <f t="shared" si="12"/>
        <v>-24</v>
      </c>
      <c r="P22" s="12"/>
      <c r="Q22" s="1" t="s">
        <v>63</v>
      </c>
      <c r="R22" s="14">
        <v>30</v>
      </c>
      <c r="S22" s="14">
        <v>92</v>
      </c>
      <c r="T22" s="14">
        <v>24</v>
      </c>
      <c r="V22" s="1" t="s">
        <v>63</v>
      </c>
      <c r="W22" s="14"/>
      <c r="X22" s="14"/>
      <c r="Y22" s="14">
        <v>4</v>
      </c>
      <c r="Z22" s="14">
        <v>4</v>
      </c>
    </row>
    <row r="23" spans="1:26" ht="12.75" hidden="1" customHeight="1" x14ac:dyDescent="0.2">
      <c r="A23" s="5" t="s">
        <v>91</v>
      </c>
      <c r="B23" s="32">
        <v>43383</v>
      </c>
      <c r="C23" s="33" t="s">
        <v>63</v>
      </c>
      <c r="D23" s="34"/>
      <c r="E23" s="35">
        <v>8</v>
      </c>
      <c r="F23" s="35">
        <v>24</v>
      </c>
      <c r="G23" s="43" t="s">
        <v>5</v>
      </c>
      <c r="H23" s="60" t="s">
        <v>70</v>
      </c>
      <c r="I23" s="61"/>
      <c r="J23" s="35">
        <v>0</v>
      </c>
      <c r="K23" s="35">
        <v>18</v>
      </c>
      <c r="L23" s="11" t="str">
        <f t="shared" si="9"/>
        <v>W</v>
      </c>
      <c r="M23" s="11">
        <f t="shared" si="10"/>
        <v>6</v>
      </c>
      <c r="N23" s="11" t="str">
        <f t="shared" si="11"/>
        <v>L</v>
      </c>
      <c r="O23" s="11">
        <f t="shared" si="12"/>
        <v>-6</v>
      </c>
      <c r="P23" s="5"/>
      <c r="Q23" s="1" t="s">
        <v>58</v>
      </c>
      <c r="R23" s="14">
        <v>22</v>
      </c>
      <c r="S23" s="14">
        <v>85</v>
      </c>
      <c r="T23" s="14">
        <v>42</v>
      </c>
      <c r="V23" s="1" t="s">
        <v>58</v>
      </c>
      <c r="W23" s="14"/>
      <c r="X23" s="14"/>
      <c r="Y23" s="14">
        <v>3</v>
      </c>
      <c r="Z23" s="14">
        <v>3</v>
      </c>
    </row>
    <row r="24" spans="1:26" ht="12.75" hidden="1" customHeight="1" x14ac:dyDescent="0.2">
      <c r="A24" s="5" t="s">
        <v>91</v>
      </c>
      <c r="B24" s="32">
        <v>43384</v>
      </c>
      <c r="C24" s="33" t="s">
        <v>68</v>
      </c>
      <c r="D24" s="34"/>
      <c r="E24" s="35">
        <v>2</v>
      </c>
      <c r="F24" s="35">
        <v>17</v>
      </c>
      <c r="G24" s="43"/>
      <c r="H24" s="60" t="s">
        <v>60</v>
      </c>
      <c r="I24" s="61"/>
      <c r="J24" s="35">
        <v>6</v>
      </c>
      <c r="K24" s="35">
        <v>24</v>
      </c>
      <c r="L24" s="11" t="str">
        <f t="shared" si="9"/>
        <v>L</v>
      </c>
      <c r="M24" s="11">
        <f t="shared" si="10"/>
        <v>-7</v>
      </c>
      <c r="N24" s="11" t="str">
        <f t="shared" si="11"/>
        <v>W</v>
      </c>
      <c r="O24" s="11">
        <f t="shared" si="12"/>
        <v>7</v>
      </c>
      <c r="P24" s="12"/>
      <c r="Q24" s="1" t="s">
        <v>70</v>
      </c>
      <c r="R24" s="14">
        <v>20</v>
      </c>
      <c r="S24" s="14">
        <v>130</v>
      </c>
      <c r="T24" s="14">
        <v>5</v>
      </c>
      <c r="V24" s="1" t="s">
        <v>70</v>
      </c>
      <c r="W24" s="14"/>
      <c r="X24" s="14">
        <v>2</v>
      </c>
      <c r="Y24" s="14">
        <v>3</v>
      </c>
      <c r="Z24" s="14">
        <v>5</v>
      </c>
    </row>
    <row r="25" spans="1:26" ht="12.75" hidden="1" customHeight="1" x14ac:dyDescent="0.2">
      <c r="A25" s="5" t="s">
        <v>91</v>
      </c>
      <c r="B25" s="32">
        <v>43385</v>
      </c>
      <c r="C25" s="33" t="s">
        <v>64</v>
      </c>
      <c r="D25" s="34"/>
      <c r="E25" s="35">
        <v>8</v>
      </c>
      <c r="F25" s="35">
        <v>24</v>
      </c>
      <c r="G25" s="43" t="s">
        <v>5</v>
      </c>
      <c r="H25" s="60" t="s">
        <v>66</v>
      </c>
      <c r="I25" s="61"/>
      <c r="J25" s="35">
        <v>0</v>
      </c>
      <c r="K25" s="35">
        <v>8</v>
      </c>
      <c r="L25" s="11" t="str">
        <f t="shared" si="9"/>
        <v>W</v>
      </c>
      <c r="M25" s="11">
        <f t="shared" si="10"/>
        <v>16</v>
      </c>
      <c r="N25" s="11" t="str">
        <f t="shared" si="11"/>
        <v>L</v>
      </c>
      <c r="O25" s="11">
        <f t="shared" si="12"/>
        <v>-16</v>
      </c>
      <c r="P25" s="12"/>
      <c r="Q25" s="1" t="s">
        <v>61</v>
      </c>
      <c r="R25" s="14">
        <v>18</v>
      </c>
      <c r="S25" s="14">
        <v>92</v>
      </c>
      <c r="T25" s="14">
        <v>9</v>
      </c>
      <c r="V25" s="1" t="s">
        <v>61</v>
      </c>
      <c r="W25" s="14"/>
      <c r="X25" s="14">
        <v>2</v>
      </c>
      <c r="Y25" s="14">
        <v>2</v>
      </c>
      <c r="Z25" s="14">
        <v>4</v>
      </c>
    </row>
    <row r="26" spans="1:26" ht="12.75" hidden="1" customHeight="1" x14ac:dyDescent="0.2">
      <c r="A26" s="5" t="s">
        <v>75</v>
      </c>
      <c r="B26" s="68"/>
      <c r="C26" s="69"/>
      <c r="D26" s="69"/>
      <c r="E26" s="70"/>
      <c r="F26" s="70"/>
      <c r="G26" s="71"/>
      <c r="H26" s="72"/>
      <c r="I26" s="72"/>
      <c r="J26" s="70"/>
      <c r="K26" s="70"/>
      <c r="L26" s="11" t="str">
        <f t="shared" si="9"/>
        <v>L</v>
      </c>
      <c r="M26" s="11">
        <f t="shared" si="10"/>
        <v>0</v>
      </c>
      <c r="N26" s="11" t="str">
        <f t="shared" si="11"/>
        <v>L</v>
      </c>
      <c r="O26" s="11">
        <f t="shared" si="12"/>
        <v>0</v>
      </c>
      <c r="P26" s="7"/>
      <c r="Q26" s="1" t="s">
        <v>59</v>
      </c>
      <c r="R26" s="14">
        <v>8</v>
      </c>
      <c r="S26" s="14">
        <v>41</v>
      </c>
      <c r="T26" s="14">
        <v>1</v>
      </c>
      <c r="V26" s="1" t="s">
        <v>59</v>
      </c>
      <c r="W26" s="14"/>
      <c r="X26" s="14">
        <v>1</v>
      </c>
      <c r="Y26" s="14">
        <v>1</v>
      </c>
      <c r="Z26" s="14">
        <v>2</v>
      </c>
    </row>
    <row r="27" spans="1:26" ht="12.75" hidden="1" customHeight="1" x14ac:dyDescent="0.2">
      <c r="A27" s="5" t="s">
        <v>92</v>
      </c>
      <c r="B27" s="32">
        <v>43388</v>
      </c>
      <c r="C27" s="33" t="s">
        <v>66</v>
      </c>
      <c r="D27" s="34"/>
      <c r="E27" s="35">
        <v>2</v>
      </c>
      <c r="F27" s="35">
        <v>21</v>
      </c>
      <c r="G27" s="43" t="s">
        <v>5</v>
      </c>
      <c r="H27" s="60" t="s">
        <v>58</v>
      </c>
      <c r="I27" s="61"/>
      <c r="J27" s="35">
        <v>6</v>
      </c>
      <c r="K27" s="35">
        <v>26</v>
      </c>
      <c r="L27" s="11" t="str">
        <f t="shared" si="9"/>
        <v>L</v>
      </c>
      <c r="M27" s="11">
        <f t="shared" si="10"/>
        <v>-5</v>
      </c>
      <c r="N27" s="11" t="str">
        <f t="shared" si="11"/>
        <v>W</v>
      </c>
      <c r="O27" s="11">
        <f t="shared" si="12"/>
        <v>5</v>
      </c>
      <c r="P27" s="12"/>
      <c r="Q27" s="1" t="s">
        <v>68</v>
      </c>
      <c r="R27" s="14">
        <v>14</v>
      </c>
      <c r="S27" s="14">
        <v>108</v>
      </c>
      <c r="T27" s="14">
        <v>-11</v>
      </c>
      <c r="V27" s="1" t="s">
        <v>68</v>
      </c>
      <c r="W27" s="14"/>
      <c r="X27" s="14">
        <v>4</v>
      </c>
      <c r="Y27" s="14">
        <v>1</v>
      </c>
      <c r="Z27" s="14">
        <v>5</v>
      </c>
    </row>
    <row r="28" spans="1:26" ht="12.75" hidden="1" customHeight="1" x14ac:dyDescent="0.2">
      <c r="A28" s="5" t="s">
        <v>92</v>
      </c>
      <c r="B28" s="32">
        <v>43390</v>
      </c>
      <c r="C28" s="33" t="s">
        <v>60</v>
      </c>
      <c r="D28" s="34"/>
      <c r="E28" s="35">
        <v>6</v>
      </c>
      <c r="F28" s="35">
        <v>26</v>
      </c>
      <c r="G28" s="43" t="s">
        <v>5</v>
      </c>
      <c r="H28" s="60" t="s">
        <v>64</v>
      </c>
      <c r="I28" s="61"/>
      <c r="J28" s="35">
        <v>2</v>
      </c>
      <c r="K28" s="35">
        <v>21</v>
      </c>
      <c r="L28" s="11" t="str">
        <f t="shared" si="9"/>
        <v>W</v>
      </c>
      <c r="M28" s="11">
        <f t="shared" si="10"/>
        <v>5</v>
      </c>
      <c r="N28" s="11" t="str">
        <f t="shared" si="11"/>
        <v>L</v>
      </c>
      <c r="O28" s="11">
        <f t="shared" si="12"/>
        <v>-5</v>
      </c>
      <c r="P28" s="12"/>
      <c r="Q28" s="1" t="s">
        <v>27</v>
      </c>
      <c r="R28" s="14"/>
      <c r="S28" s="14"/>
      <c r="T28" s="14">
        <v>0</v>
      </c>
      <c r="V28" s="1" t="s">
        <v>27</v>
      </c>
      <c r="W28" s="14"/>
      <c r="X28" s="14"/>
      <c r="Y28" s="14"/>
      <c r="Z28" s="14"/>
    </row>
    <row r="29" spans="1:26" ht="12.75" hidden="1" customHeight="1" x14ac:dyDescent="0.2">
      <c r="A29" s="5" t="s">
        <v>92</v>
      </c>
      <c r="B29" s="32">
        <v>43390</v>
      </c>
      <c r="C29" s="33" t="s">
        <v>61</v>
      </c>
      <c r="D29" s="34"/>
      <c r="E29" s="35">
        <v>6</v>
      </c>
      <c r="F29" s="35">
        <v>23</v>
      </c>
      <c r="G29" s="43"/>
      <c r="H29" s="60" t="s">
        <v>63</v>
      </c>
      <c r="I29" s="61"/>
      <c r="J29" s="35">
        <v>2</v>
      </c>
      <c r="K29" s="35">
        <v>22</v>
      </c>
      <c r="L29" s="11" t="str">
        <f t="shared" si="9"/>
        <v>W</v>
      </c>
      <c r="M29" s="11">
        <f t="shared" si="10"/>
        <v>1</v>
      </c>
      <c r="N29" s="11" t="str">
        <f t="shared" si="11"/>
        <v>L</v>
      </c>
      <c r="O29" s="11">
        <f t="shared" si="12"/>
        <v>-1</v>
      </c>
      <c r="P29" s="12"/>
      <c r="Q29" s="1" t="s">
        <v>26</v>
      </c>
      <c r="R29" s="14">
        <v>167</v>
      </c>
      <c r="S29" s="14">
        <v>845</v>
      </c>
      <c r="T29" s="14">
        <v>139</v>
      </c>
      <c r="V29" s="1" t="s">
        <v>26</v>
      </c>
      <c r="W29" s="14"/>
      <c r="X29" s="14">
        <v>14</v>
      </c>
      <c r="Y29" s="14">
        <v>21</v>
      </c>
      <c r="Z29" s="14">
        <v>35</v>
      </c>
    </row>
    <row r="30" spans="1:26" ht="12.75" hidden="1" customHeight="1" x14ac:dyDescent="0.2">
      <c r="A30" s="5" t="s">
        <v>75</v>
      </c>
      <c r="B30" s="68"/>
      <c r="C30" s="69"/>
      <c r="D30" s="69"/>
      <c r="E30" s="70"/>
      <c r="F30" s="70"/>
      <c r="G30" s="71"/>
      <c r="H30" s="72"/>
      <c r="I30" s="72"/>
      <c r="J30" s="70"/>
      <c r="K30" s="70"/>
      <c r="L30" s="11" t="str">
        <f t="shared" si="9"/>
        <v>L</v>
      </c>
      <c r="M30" s="11">
        <f t="shared" si="10"/>
        <v>0</v>
      </c>
      <c r="N30" s="11" t="str">
        <f t="shared" si="11"/>
        <v>L</v>
      </c>
      <c r="O30" s="11">
        <f t="shared" si="12"/>
        <v>0</v>
      </c>
      <c r="P30" s="12"/>
      <c r="Q30"/>
      <c r="R30"/>
      <c r="S30"/>
      <c r="T30"/>
      <c r="V30"/>
      <c r="W30"/>
      <c r="X30"/>
      <c r="Y30"/>
      <c r="Z30"/>
    </row>
    <row r="31" spans="1:26" ht="12.75" hidden="1" customHeight="1" x14ac:dyDescent="0.2">
      <c r="A31" s="5" t="s">
        <v>95</v>
      </c>
      <c r="B31" s="32">
        <v>43399</v>
      </c>
      <c r="C31" s="33" t="s">
        <v>64</v>
      </c>
      <c r="D31" s="34"/>
      <c r="E31" s="35">
        <v>0</v>
      </c>
      <c r="F31" s="35">
        <v>18</v>
      </c>
      <c r="G31" s="43" t="s">
        <v>5</v>
      </c>
      <c r="H31" s="60" t="s">
        <v>63</v>
      </c>
      <c r="I31" s="61"/>
      <c r="J31" s="35">
        <v>8</v>
      </c>
      <c r="K31" s="35">
        <v>29</v>
      </c>
      <c r="L31" s="11" t="str">
        <f t="shared" si="9"/>
        <v>L</v>
      </c>
      <c r="M31" s="11">
        <f t="shared" si="10"/>
        <v>-11</v>
      </c>
      <c r="N31" s="11" t="str">
        <f t="shared" si="11"/>
        <v>W</v>
      </c>
      <c r="O31" s="11">
        <f t="shared" si="12"/>
        <v>11</v>
      </c>
      <c r="P31" s="12"/>
      <c r="Q31"/>
      <c r="R31"/>
      <c r="S31"/>
      <c r="T31"/>
      <c r="V31"/>
      <c r="W31"/>
      <c r="X31"/>
      <c r="Y31"/>
      <c r="Z31"/>
    </row>
    <row r="32" spans="1:26" ht="12.75" hidden="1" customHeight="1" x14ac:dyDescent="0.2">
      <c r="A32" s="5" t="s">
        <v>75</v>
      </c>
      <c r="B32" s="68"/>
      <c r="C32" s="69"/>
      <c r="D32" s="69"/>
      <c r="E32" s="70"/>
      <c r="F32" s="70"/>
      <c r="G32" s="71"/>
      <c r="H32" s="72"/>
      <c r="I32" s="72"/>
      <c r="J32" s="70"/>
      <c r="K32" s="70"/>
      <c r="L32" s="11" t="str">
        <f t="shared" si="9"/>
        <v>L</v>
      </c>
      <c r="M32" s="11">
        <f t="shared" si="10"/>
        <v>0</v>
      </c>
      <c r="N32" s="11" t="str">
        <f t="shared" si="11"/>
        <v>L</v>
      </c>
      <c r="O32" s="11">
        <f t="shared" si="12"/>
        <v>0</v>
      </c>
      <c r="Y32"/>
      <c r="Z32"/>
    </row>
    <row r="33" spans="1:27" ht="12.75" hidden="1" customHeight="1" x14ac:dyDescent="0.2">
      <c r="A33" s="5" t="s">
        <v>94</v>
      </c>
      <c r="B33" s="32">
        <v>43403</v>
      </c>
      <c r="C33" s="33" t="s">
        <v>59</v>
      </c>
      <c r="D33" s="34"/>
      <c r="E33" s="35">
        <v>7</v>
      </c>
      <c r="F33" s="35">
        <v>23</v>
      </c>
      <c r="G33" s="43" t="s">
        <v>5</v>
      </c>
      <c r="H33" s="60" t="s">
        <v>61</v>
      </c>
      <c r="I33" s="61"/>
      <c r="J33" s="35">
        <v>1</v>
      </c>
      <c r="K33" s="35">
        <v>16</v>
      </c>
      <c r="L33" s="11" t="str">
        <f t="shared" si="9"/>
        <v>W</v>
      </c>
      <c r="M33" s="11">
        <f t="shared" si="10"/>
        <v>7</v>
      </c>
      <c r="N33" s="11" t="str">
        <f t="shared" si="11"/>
        <v>L</v>
      </c>
      <c r="O33" s="11">
        <f t="shared" si="12"/>
        <v>-7</v>
      </c>
      <c r="Y33"/>
      <c r="Z33"/>
    </row>
    <row r="34" spans="1:27" ht="12.75" hidden="1" customHeight="1" x14ac:dyDescent="0.2">
      <c r="A34" s="5" t="s">
        <v>94</v>
      </c>
      <c r="B34" s="32">
        <v>43404</v>
      </c>
      <c r="C34" s="33" t="s">
        <v>63</v>
      </c>
      <c r="D34" s="34"/>
      <c r="E34" s="35">
        <v>6</v>
      </c>
      <c r="F34" s="35">
        <v>22</v>
      </c>
      <c r="G34" s="43" t="s">
        <v>5</v>
      </c>
      <c r="H34" s="60" t="s">
        <v>66</v>
      </c>
      <c r="I34" s="61"/>
      <c r="J34" s="35">
        <v>2</v>
      </c>
      <c r="K34" s="35">
        <v>17</v>
      </c>
      <c r="L34" s="11" t="str">
        <f t="shared" si="9"/>
        <v>W</v>
      </c>
      <c r="M34" s="11">
        <f t="shared" si="10"/>
        <v>5</v>
      </c>
      <c r="N34" s="11" t="str">
        <f t="shared" si="11"/>
        <v>L</v>
      </c>
      <c r="O34" s="11">
        <f t="shared" si="12"/>
        <v>-5</v>
      </c>
      <c r="Q34"/>
      <c r="R34" s="13" t="s">
        <v>19</v>
      </c>
      <c r="S34"/>
      <c r="T34"/>
      <c r="V34" s="13" t="s">
        <v>20</v>
      </c>
      <c r="W34" s="13" t="s">
        <v>21</v>
      </c>
      <c r="X34"/>
      <c r="Y34"/>
      <c r="Z34"/>
      <c r="AA34"/>
    </row>
    <row r="35" spans="1:27" ht="12.75" hidden="1" customHeight="1" x14ac:dyDescent="0.2">
      <c r="A35" s="5" t="s">
        <v>94</v>
      </c>
      <c r="B35" s="32">
        <v>43405</v>
      </c>
      <c r="C35" s="33" t="s">
        <v>68</v>
      </c>
      <c r="D35" s="34"/>
      <c r="E35" s="35">
        <v>8</v>
      </c>
      <c r="F35" s="35">
        <v>28</v>
      </c>
      <c r="G35" s="43" t="s">
        <v>5</v>
      </c>
      <c r="H35" s="60" t="s">
        <v>70</v>
      </c>
      <c r="I35" s="61"/>
      <c r="J35" s="35">
        <v>0</v>
      </c>
      <c r="K35" s="35">
        <v>20</v>
      </c>
      <c r="L35" s="11" t="str">
        <f t="shared" si="9"/>
        <v>W</v>
      </c>
      <c r="M35" s="11">
        <f t="shared" si="10"/>
        <v>8</v>
      </c>
      <c r="N35" s="11" t="str">
        <f t="shared" si="11"/>
        <v>L</v>
      </c>
      <c r="O35" s="11">
        <f t="shared" si="12"/>
        <v>-8</v>
      </c>
      <c r="Q35" s="13" t="s">
        <v>22</v>
      </c>
      <c r="R35" t="s">
        <v>23</v>
      </c>
      <c r="S35" t="s">
        <v>24</v>
      </c>
      <c r="T35" t="s">
        <v>74</v>
      </c>
      <c r="V35" s="13" t="s">
        <v>22</v>
      </c>
      <c r="W35" t="s">
        <v>11</v>
      </c>
      <c r="X35" t="s">
        <v>12</v>
      </c>
      <c r="Y35" t="s">
        <v>10</v>
      </c>
      <c r="Z35" t="s">
        <v>26</v>
      </c>
      <c r="AA35"/>
    </row>
    <row r="36" spans="1:27" ht="12.75" hidden="1" customHeight="1" x14ac:dyDescent="0.2">
      <c r="A36" s="5" t="s">
        <v>94</v>
      </c>
      <c r="B36" s="32">
        <v>43406</v>
      </c>
      <c r="C36" s="33" t="s">
        <v>64</v>
      </c>
      <c r="D36" s="34"/>
      <c r="E36" s="35">
        <v>6</v>
      </c>
      <c r="F36" s="35">
        <v>24</v>
      </c>
      <c r="G36" s="43" t="s">
        <v>5</v>
      </c>
      <c r="H36" s="60" t="s">
        <v>58</v>
      </c>
      <c r="I36" s="61"/>
      <c r="J36" s="35">
        <v>2</v>
      </c>
      <c r="K36" s="35">
        <v>21</v>
      </c>
      <c r="L36" s="11" t="str">
        <f t="shared" si="9"/>
        <v>W</v>
      </c>
      <c r="M36" s="11">
        <f t="shared" si="10"/>
        <v>3</v>
      </c>
      <c r="N36" s="11" t="str">
        <f t="shared" si="11"/>
        <v>L</v>
      </c>
      <c r="O36" s="11">
        <f t="shared" si="12"/>
        <v>-3</v>
      </c>
      <c r="P36" s="12"/>
      <c r="Q36" s="1" t="s">
        <v>64</v>
      </c>
      <c r="R36" s="14">
        <v>18</v>
      </c>
      <c r="S36" s="14">
        <v>95</v>
      </c>
      <c r="T36" s="14">
        <v>-3</v>
      </c>
      <c r="V36" s="1" t="s">
        <v>64</v>
      </c>
      <c r="W36" s="14"/>
      <c r="X36" s="14">
        <v>2</v>
      </c>
      <c r="Y36" s="14">
        <v>2</v>
      </c>
      <c r="Z36" s="14">
        <v>4</v>
      </c>
      <c r="AA36"/>
    </row>
    <row r="37" spans="1:27" ht="12.75" hidden="1" customHeight="1" x14ac:dyDescent="0.2">
      <c r="A37" s="5" t="s">
        <v>75</v>
      </c>
      <c r="B37" s="68"/>
      <c r="C37" s="69"/>
      <c r="D37" s="69"/>
      <c r="E37" s="70"/>
      <c r="F37" s="70"/>
      <c r="G37" s="71"/>
      <c r="H37" s="72"/>
      <c r="I37" s="72"/>
      <c r="J37" s="70"/>
      <c r="K37" s="70"/>
      <c r="L37" s="11" t="str">
        <f t="shared" si="9"/>
        <v>L</v>
      </c>
      <c r="M37" s="11">
        <f t="shared" si="10"/>
        <v>0</v>
      </c>
      <c r="N37" s="11" t="str">
        <f t="shared" si="11"/>
        <v>L</v>
      </c>
      <c r="O37" s="11">
        <f t="shared" si="12"/>
        <v>0</v>
      </c>
      <c r="P37" s="12"/>
      <c r="Q37" s="1" t="s">
        <v>60</v>
      </c>
      <c r="R37" s="14">
        <v>14</v>
      </c>
      <c r="S37" s="14">
        <v>84</v>
      </c>
      <c r="T37" s="14">
        <v>-2</v>
      </c>
      <c r="V37" s="1" t="s">
        <v>60</v>
      </c>
      <c r="W37" s="14"/>
      <c r="X37" s="14">
        <v>2</v>
      </c>
      <c r="Y37" s="14">
        <v>2</v>
      </c>
      <c r="Z37" s="14">
        <v>4</v>
      </c>
      <c r="AA37"/>
    </row>
    <row r="38" spans="1:27" ht="12.75" hidden="1" customHeight="1" x14ac:dyDescent="0.2">
      <c r="A38" s="5" t="s">
        <v>88</v>
      </c>
      <c r="B38" s="32">
        <v>43409</v>
      </c>
      <c r="C38" s="33" t="s">
        <v>66</v>
      </c>
      <c r="D38" s="34"/>
      <c r="E38" s="35">
        <v>6</v>
      </c>
      <c r="F38" s="35">
        <v>25</v>
      </c>
      <c r="G38" s="43" t="s">
        <v>5</v>
      </c>
      <c r="H38" s="60" t="s">
        <v>59</v>
      </c>
      <c r="I38" s="61"/>
      <c r="J38" s="35">
        <v>2</v>
      </c>
      <c r="K38" s="35">
        <v>12</v>
      </c>
      <c r="L38" s="11" t="str">
        <f t="shared" si="9"/>
        <v>W</v>
      </c>
      <c r="M38" s="11">
        <f t="shared" si="10"/>
        <v>13</v>
      </c>
      <c r="N38" s="11" t="str">
        <f t="shared" si="11"/>
        <v>L</v>
      </c>
      <c r="O38" s="11">
        <f t="shared" si="12"/>
        <v>-13</v>
      </c>
      <c r="P38" s="12"/>
      <c r="Q38" s="1" t="s">
        <v>66</v>
      </c>
      <c r="R38" s="14">
        <v>8</v>
      </c>
      <c r="S38" s="14">
        <v>64</v>
      </c>
      <c r="T38" s="14">
        <v>-32</v>
      </c>
      <c r="V38" s="1" t="s">
        <v>66</v>
      </c>
      <c r="W38" s="14"/>
      <c r="X38" s="14">
        <v>3</v>
      </c>
      <c r="Y38" s="14">
        <v>1</v>
      </c>
      <c r="Z38" s="14">
        <v>4</v>
      </c>
      <c r="AA38"/>
    </row>
    <row r="39" spans="1:27" ht="12.75" hidden="1" customHeight="1" x14ac:dyDescent="0.2">
      <c r="A39" s="5" t="s">
        <v>88</v>
      </c>
      <c r="B39" s="32">
        <v>43410</v>
      </c>
      <c r="C39" s="33" t="s">
        <v>58</v>
      </c>
      <c r="D39" s="34"/>
      <c r="E39" s="35">
        <v>8</v>
      </c>
      <c r="F39" s="35">
        <v>31</v>
      </c>
      <c r="G39" s="43" t="s">
        <v>5</v>
      </c>
      <c r="H39" s="60" t="s">
        <v>63</v>
      </c>
      <c r="I39" s="61"/>
      <c r="J39" s="35">
        <v>0</v>
      </c>
      <c r="K39" s="35">
        <v>16</v>
      </c>
      <c r="L39" s="11" t="str">
        <f t="shared" si="9"/>
        <v>W</v>
      </c>
      <c r="M39" s="11">
        <f t="shared" si="10"/>
        <v>15</v>
      </c>
      <c r="N39" s="11" t="str">
        <f t="shared" si="11"/>
        <v>L</v>
      </c>
      <c r="O39" s="11">
        <f t="shared" si="12"/>
        <v>-15</v>
      </c>
      <c r="P39" s="12"/>
      <c r="Q39" s="1" t="s">
        <v>63</v>
      </c>
      <c r="R39" s="14">
        <v>16</v>
      </c>
      <c r="S39" s="14">
        <v>93</v>
      </c>
      <c r="T39" s="14">
        <v>0</v>
      </c>
      <c r="V39" s="1" t="s">
        <v>63</v>
      </c>
      <c r="W39" s="14"/>
      <c r="X39" s="14">
        <v>2</v>
      </c>
      <c r="Y39" s="14">
        <v>2</v>
      </c>
      <c r="Z39" s="14">
        <v>4</v>
      </c>
      <c r="AA39"/>
    </row>
    <row r="40" spans="1:27" ht="12.75" hidden="1" customHeight="1" x14ac:dyDescent="0.2">
      <c r="A40" s="5" t="s">
        <v>88</v>
      </c>
      <c r="B40" s="32">
        <v>43411</v>
      </c>
      <c r="C40" s="33" t="s">
        <v>61</v>
      </c>
      <c r="D40" s="34"/>
      <c r="E40" s="35">
        <v>2</v>
      </c>
      <c r="F40" s="35">
        <v>20</v>
      </c>
      <c r="G40" s="43" t="s">
        <v>5</v>
      </c>
      <c r="H40" s="60" t="s">
        <v>68</v>
      </c>
      <c r="I40" s="61"/>
      <c r="J40" s="35">
        <v>6</v>
      </c>
      <c r="K40" s="35">
        <v>22</v>
      </c>
      <c r="L40" s="11" t="str">
        <f t="shared" ref="L40:L103" si="13">IF(E40=" "," ",IF(E40&lt;4,"L",IF(E40=4,"D","W")))</f>
        <v>L</v>
      </c>
      <c r="M40" s="11">
        <f t="shared" ref="M40:M103" si="14">F40-K40</f>
        <v>-2</v>
      </c>
      <c r="N40" s="11" t="str">
        <f t="shared" ref="N40:N103" si="15">IF(J40=" "," ",IF(J40&lt;4,"L",IF(J40=4,"D","W")))</f>
        <v>W</v>
      </c>
      <c r="O40" s="11">
        <f t="shared" ref="O40:O103" si="16">K40-F40</f>
        <v>2</v>
      </c>
      <c r="P40" s="12"/>
      <c r="Q40" s="1" t="s">
        <v>58</v>
      </c>
      <c r="R40" s="14">
        <v>29</v>
      </c>
      <c r="S40" s="14">
        <v>133</v>
      </c>
      <c r="T40" s="14">
        <v>30</v>
      </c>
      <c r="V40" s="1" t="s">
        <v>58</v>
      </c>
      <c r="W40" s="14"/>
      <c r="X40" s="14">
        <v>1</v>
      </c>
      <c r="Y40" s="14">
        <v>4</v>
      </c>
      <c r="Z40" s="14">
        <v>5</v>
      </c>
      <c r="AA40"/>
    </row>
    <row r="41" spans="1:27" ht="12.75" hidden="1" customHeight="1" x14ac:dyDescent="0.2">
      <c r="A41" s="5" t="s">
        <v>88</v>
      </c>
      <c r="B41" s="32">
        <v>43412</v>
      </c>
      <c r="C41" s="33" t="s">
        <v>70</v>
      </c>
      <c r="D41" s="34"/>
      <c r="E41" s="35">
        <v>0</v>
      </c>
      <c r="F41" s="35">
        <v>19</v>
      </c>
      <c r="G41" s="43" t="s">
        <v>5</v>
      </c>
      <c r="H41" s="60" t="s">
        <v>60</v>
      </c>
      <c r="I41" s="61"/>
      <c r="J41" s="35">
        <v>8</v>
      </c>
      <c r="K41" s="35">
        <v>25</v>
      </c>
      <c r="L41" s="11" t="str">
        <f t="shared" si="13"/>
        <v>L</v>
      </c>
      <c r="M41" s="11">
        <f t="shared" si="14"/>
        <v>-6</v>
      </c>
      <c r="N41" s="11" t="str">
        <f t="shared" si="15"/>
        <v>W</v>
      </c>
      <c r="O41" s="11">
        <f t="shared" si="16"/>
        <v>6</v>
      </c>
      <c r="P41" s="12"/>
      <c r="Q41" s="1" t="s">
        <v>70</v>
      </c>
      <c r="R41" s="14">
        <v>7</v>
      </c>
      <c r="S41" s="14">
        <v>60</v>
      </c>
      <c r="T41" s="14">
        <v>-9</v>
      </c>
      <c r="V41" s="1" t="s">
        <v>70</v>
      </c>
      <c r="W41" s="14"/>
      <c r="X41" s="14">
        <v>2</v>
      </c>
      <c r="Y41" s="14">
        <v>1</v>
      </c>
      <c r="Z41" s="14">
        <v>3</v>
      </c>
      <c r="AA41"/>
    </row>
    <row r="42" spans="1:27" ht="12.75" hidden="1" customHeight="1" x14ac:dyDescent="0.2">
      <c r="A42" s="5" t="s">
        <v>75</v>
      </c>
      <c r="B42" s="68"/>
      <c r="C42" s="69"/>
      <c r="D42" s="69"/>
      <c r="E42" s="70"/>
      <c r="F42" s="70"/>
      <c r="G42" s="71"/>
      <c r="H42" s="72"/>
      <c r="I42" s="72"/>
      <c r="J42" s="70"/>
      <c r="K42" s="70"/>
      <c r="L42" s="11" t="str">
        <f t="shared" si="13"/>
        <v>L</v>
      </c>
      <c r="M42" s="11">
        <f t="shared" si="14"/>
        <v>0</v>
      </c>
      <c r="N42" s="11" t="str">
        <f t="shared" si="15"/>
        <v>L</v>
      </c>
      <c r="O42" s="11">
        <f t="shared" si="16"/>
        <v>0</v>
      </c>
      <c r="Q42" s="1" t="s">
        <v>61</v>
      </c>
      <c r="R42" s="14">
        <v>1</v>
      </c>
      <c r="S42" s="14">
        <v>55</v>
      </c>
      <c r="T42" s="14">
        <v>-66</v>
      </c>
      <c r="V42" s="1" t="s">
        <v>61</v>
      </c>
      <c r="W42" s="14"/>
      <c r="X42" s="14">
        <v>4</v>
      </c>
      <c r="Y42" s="14"/>
      <c r="Z42" s="14">
        <v>4</v>
      </c>
      <c r="AA42"/>
    </row>
    <row r="43" spans="1:27" ht="12.75" hidden="1" customHeight="1" x14ac:dyDescent="0.2">
      <c r="A43" s="5" t="s">
        <v>93</v>
      </c>
      <c r="B43" s="32">
        <v>43418</v>
      </c>
      <c r="C43" s="33" t="s">
        <v>60</v>
      </c>
      <c r="D43" s="34"/>
      <c r="E43" s="35">
        <v>8</v>
      </c>
      <c r="F43" s="35">
        <v>35</v>
      </c>
      <c r="G43" s="43" t="s">
        <v>5</v>
      </c>
      <c r="H43" s="60" t="s">
        <v>61</v>
      </c>
      <c r="I43" s="61"/>
      <c r="J43" s="35">
        <v>0</v>
      </c>
      <c r="K43" s="35">
        <v>13</v>
      </c>
      <c r="L43" s="11" t="str">
        <f t="shared" si="13"/>
        <v>W</v>
      </c>
      <c r="M43" s="11">
        <f t="shared" si="14"/>
        <v>22</v>
      </c>
      <c r="N43" s="11" t="str">
        <f t="shared" si="15"/>
        <v>L</v>
      </c>
      <c r="O43" s="11">
        <f t="shared" si="16"/>
        <v>-22</v>
      </c>
      <c r="Q43" s="1" t="s">
        <v>59</v>
      </c>
      <c r="R43" s="14">
        <v>12</v>
      </c>
      <c r="S43" s="14">
        <v>82</v>
      </c>
      <c r="T43" s="14">
        <v>-56</v>
      </c>
      <c r="V43" s="1" t="s">
        <v>59</v>
      </c>
      <c r="W43" s="14"/>
      <c r="X43" s="14">
        <v>4</v>
      </c>
      <c r="Y43" s="14">
        <v>1</v>
      </c>
      <c r="Z43" s="14">
        <v>5</v>
      </c>
      <c r="AA43"/>
    </row>
    <row r="44" spans="1:27" ht="12.75" hidden="1" customHeight="1" x14ac:dyDescent="0.2">
      <c r="A44" s="5" t="s">
        <v>93</v>
      </c>
      <c r="B44" s="32">
        <v>43419</v>
      </c>
      <c r="C44" s="33" t="s">
        <v>68</v>
      </c>
      <c r="D44" s="34"/>
      <c r="E44" s="35">
        <v>2</v>
      </c>
      <c r="F44" s="35">
        <v>24</v>
      </c>
      <c r="G44" s="43" t="s">
        <v>5</v>
      </c>
      <c r="H44" s="60" t="s">
        <v>66</v>
      </c>
      <c r="I44" s="61"/>
      <c r="J44" s="35">
        <v>6</v>
      </c>
      <c r="K44" s="35">
        <v>26</v>
      </c>
      <c r="L44" s="11" t="str">
        <f t="shared" si="13"/>
        <v>L</v>
      </c>
      <c r="M44" s="11">
        <f t="shared" si="14"/>
        <v>-2</v>
      </c>
      <c r="N44" s="11" t="str">
        <f t="shared" si="15"/>
        <v>W</v>
      </c>
      <c r="O44" s="11">
        <f t="shared" si="16"/>
        <v>2</v>
      </c>
      <c r="Q44" s="1" t="s">
        <v>68</v>
      </c>
      <c r="R44" s="14">
        <v>8</v>
      </c>
      <c r="S44" s="14">
        <v>40</v>
      </c>
      <c r="T44" s="14">
        <v>-1</v>
      </c>
      <c r="V44" s="1" t="s">
        <v>68</v>
      </c>
      <c r="W44" s="14"/>
      <c r="X44" s="14">
        <v>1</v>
      </c>
      <c r="Y44" s="14">
        <v>1</v>
      </c>
      <c r="Z44" s="14">
        <v>2</v>
      </c>
      <c r="AA44"/>
    </row>
    <row r="45" spans="1:27" ht="12.75" hidden="1" customHeight="1" x14ac:dyDescent="0.2">
      <c r="A45" s="5" t="s">
        <v>75</v>
      </c>
      <c r="B45" s="68"/>
      <c r="C45" s="69"/>
      <c r="D45" s="69"/>
      <c r="E45" s="70"/>
      <c r="F45" s="70"/>
      <c r="G45" s="71"/>
      <c r="H45" s="72"/>
      <c r="I45" s="72"/>
      <c r="J45" s="70"/>
      <c r="K45" s="70"/>
      <c r="L45" s="11" t="str">
        <f t="shared" si="13"/>
        <v>L</v>
      </c>
      <c r="M45" s="11">
        <f t="shared" si="14"/>
        <v>0</v>
      </c>
      <c r="N45" s="11" t="str">
        <f t="shared" si="15"/>
        <v>L</v>
      </c>
      <c r="O45" s="11">
        <f t="shared" si="16"/>
        <v>0</v>
      </c>
      <c r="P45" s="12"/>
      <c r="Q45" s="1" t="s">
        <v>27</v>
      </c>
      <c r="R45" s="14"/>
      <c r="S45" s="14"/>
      <c r="T45" s="14">
        <v>0</v>
      </c>
      <c r="V45" s="1" t="s">
        <v>27</v>
      </c>
      <c r="W45" s="14"/>
      <c r="X45" s="14"/>
      <c r="Y45" s="14"/>
      <c r="Z45" s="14"/>
      <c r="AA45"/>
    </row>
    <row r="46" spans="1:27" ht="12.75" hidden="1" customHeight="1" x14ac:dyDescent="0.2">
      <c r="A46" s="5" t="s">
        <v>96</v>
      </c>
      <c r="B46" s="32">
        <v>43423</v>
      </c>
      <c r="C46" s="33" t="s">
        <v>66</v>
      </c>
      <c r="D46" s="34"/>
      <c r="E46" s="35">
        <v>8</v>
      </c>
      <c r="F46" s="35">
        <v>27</v>
      </c>
      <c r="G46" s="43" t="s">
        <v>5</v>
      </c>
      <c r="H46" s="60" t="s">
        <v>60</v>
      </c>
      <c r="I46" s="61"/>
      <c r="J46" s="35">
        <v>0</v>
      </c>
      <c r="K46" s="35">
        <v>18</v>
      </c>
      <c r="L46" s="11" t="str">
        <f t="shared" si="13"/>
        <v>W</v>
      </c>
      <c r="M46" s="11">
        <f t="shared" si="14"/>
        <v>9</v>
      </c>
      <c r="N46" s="11" t="str">
        <f t="shared" si="15"/>
        <v>L</v>
      </c>
      <c r="O46" s="11">
        <f t="shared" si="16"/>
        <v>-9</v>
      </c>
      <c r="P46" s="7"/>
      <c r="Q46" s="1" t="s">
        <v>26</v>
      </c>
      <c r="R46" s="14">
        <v>113</v>
      </c>
      <c r="S46" s="14">
        <v>706</v>
      </c>
      <c r="T46" s="14">
        <v>-139</v>
      </c>
      <c r="V46" s="1" t="s">
        <v>26</v>
      </c>
      <c r="W46" s="14"/>
      <c r="X46" s="14">
        <v>21</v>
      </c>
      <c r="Y46" s="14">
        <v>14</v>
      </c>
      <c r="Z46" s="14">
        <v>35</v>
      </c>
    </row>
    <row r="47" spans="1:27" ht="12.75" hidden="1" customHeight="1" x14ac:dyDescent="0.2">
      <c r="A47" s="5" t="s">
        <v>96</v>
      </c>
      <c r="B47" s="32">
        <v>43426</v>
      </c>
      <c r="C47" s="33" t="s">
        <v>70</v>
      </c>
      <c r="D47" s="34"/>
      <c r="E47" s="35">
        <v>6</v>
      </c>
      <c r="F47" s="35">
        <v>31</v>
      </c>
      <c r="G47" s="43" t="s">
        <v>5</v>
      </c>
      <c r="H47" s="60" t="s">
        <v>59</v>
      </c>
      <c r="I47" s="61"/>
      <c r="J47" s="35">
        <v>2</v>
      </c>
      <c r="K47" s="35">
        <v>18</v>
      </c>
      <c r="L47" s="11" t="str">
        <f t="shared" si="13"/>
        <v>W</v>
      </c>
      <c r="M47" s="11">
        <f t="shared" si="14"/>
        <v>13</v>
      </c>
      <c r="N47" s="11" t="str">
        <f t="shared" si="15"/>
        <v>L</v>
      </c>
      <c r="O47" s="11">
        <f t="shared" si="16"/>
        <v>-13</v>
      </c>
      <c r="P47" s="5"/>
      <c r="Q47"/>
      <c r="R47"/>
      <c r="S47"/>
      <c r="T47"/>
      <c r="V47"/>
      <c r="W47"/>
      <c r="X47"/>
      <c r="Y47"/>
      <c r="Z47"/>
    </row>
    <row r="48" spans="1:27" ht="12.75" hidden="1" customHeight="1" x14ac:dyDescent="0.2">
      <c r="A48" s="5" t="s">
        <v>75</v>
      </c>
      <c r="B48" s="68"/>
      <c r="C48" s="69"/>
      <c r="D48" s="69"/>
      <c r="E48" s="70"/>
      <c r="F48" s="70"/>
      <c r="G48" s="71"/>
      <c r="H48" s="72"/>
      <c r="I48" s="72"/>
      <c r="J48" s="70"/>
      <c r="K48" s="70"/>
      <c r="L48" s="11" t="str">
        <f t="shared" si="13"/>
        <v>L</v>
      </c>
      <c r="M48" s="11">
        <f t="shared" si="14"/>
        <v>0</v>
      </c>
      <c r="N48" s="11" t="str">
        <f t="shared" si="15"/>
        <v>L</v>
      </c>
      <c r="O48" s="11">
        <f t="shared" si="16"/>
        <v>0</v>
      </c>
      <c r="Q48"/>
      <c r="R48"/>
      <c r="S48"/>
      <c r="T48"/>
      <c r="V48"/>
      <c r="W48"/>
      <c r="X48"/>
      <c r="Y48"/>
      <c r="Z48"/>
    </row>
    <row r="49" spans="1:20" ht="12.75" hidden="1" customHeight="1" x14ac:dyDescent="0.2">
      <c r="A49" s="5" t="s">
        <v>84</v>
      </c>
      <c r="B49" s="32">
        <v>43431</v>
      </c>
      <c r="C49" s="33" t="s">
        <v>58</v>
      </c>
      <c r="D49" s="34"/>
      <c r="E49" s="35">
        <v>6</v>
      </c>
      <c r="F49" s="35">
        <v>21</v>
      </c>
      <c r="G49" s="43" t="s">
        <v>5</v>
      </c>
      <c r="H49" s="60" t="s">
        <v>68</v>
      </c>
      <c r="I49" s="61"/>
      <c r="J49" s="35">
        <v>2</v>
      </c>
      <c r="K49" s="35">
        <v>18</v>
      </c>
      <c r="L49" s="11" t="str">
        <f t="shared" si="13"/>
        <v>W</v>
      </c>
      <c r="M49" s="11">
        <f t="shared" si="14"/>
        <v>3</v>
      </c>
      <c r="N49" s="11" t="str">
        <f t="shared" si="15"/>
        <v>L</v>
      </c>
      <c r="O49" s="11">
        <f t="shared" si="16"/>
        <v>-3</v>
      </c>
      <c r="Q49" s="12"/>
      <c r="R49" s="12"/>
      <c r="S49" s="12"/>
      <c r="T49" s="12"/>
    </row>
    <row r="50" spans="1:20" ht="12.75" hidden="1" customHeight="1" x14ac:dyDescent="0.2">
      <c r="A50" s="5" t="s">
        <v>84</v>
      </c>
      <c r="B50" s="32">
        <v>43433</v>
      </c>
      <c r="C50" s="33" t="s">
        <v>70</v>
      </c>
      <c r="D50" s="34"/>
      <c r="E50" s="35">
        <v>6</v>
      </c>
      <c r="F50" s="35">
        <v>31</v>
      </c>
      <c r="G50" s="43"/>
      <c r="H50" s="60" t="s">
        <v>64</v>
      </c>
      <c r="I50" s="61"/>
      <c r="J50" s="35">
        <v>2</v>
      </c>
      <c r="K50" s="35">
        <v>25</v>
      </c>
      <c r="L50" s="11" t="str">
        <f t="shared" si="13"/>
        <v>W</v>
      </c>
      <c r="M50" s="11">
        <f t="shared" si="14"/>
        <v>6</v>
      </c>
      <c r="N50" s="11" t="str">
        <f t="shared" si="15"/>
        <v>L</v>
      </c>
      <c r="O50" s="11">
        <f t="shared" si="16"/>
        <v>-6</v>
      </c>
    </row>
    <row r="51" spans="1:20" ht="12.75" hidden="1" customHeight="1" x14ac:dyDescent="0.2">
      <c r="A51" s="5" t="s">
        <v>75</v>
      </c>
      <c r="B51" s="68"/>
      <c r="C51" s="69"/>
      <c r="D51" s="69"/>
      <c r="E51" s="70"/>
      <c r="F51" s="70"/>
      <c r="G51" s="71"/>
      <c r="H51" s="72"/>
      <c r="I51" s="72"/>
      <c r="J51" s="70"/>
      <c r="K51" s="70"/>
      <c r="L51" s="11" t="str">
        <f t="shared" si="13"/>
        <v>L</v>
      </c>
      <c r="M51" s="11">
        <f t="shared" si="14"/>
        <v>0</v>
      </c>
      <c r="N51" s="11" t="str">
        <f t="shared" si="15"/>
        <v>L</v>
      </c>
      <c r="O51" s="11">
        <f t="shared" si="16"/>
        <v>0</v>
      </c>
    </row>
    <row r="52" spans="1:20" ht="12.75" hidden="1" customHeight="1" x14ac:dyDescent="0.2">
      <c r="A52" s="5" t="s">
        <v>85</v>
      </c>
      <c r="B52" s="32">
        <v>43439</v>
      </c>
      <c r="C52" s="33" t="s">
        <v>60</v>
      </c>
      <c r="D52" s="34"/>
      <c r="E52" s="35">
        <v>2</v>
      </c>
      <c r="F52" s="35">
        <v>21</v>
      </c>
      <c r="G52" s="43" t="s">
        <v>5</v>
      </c>
      <c r="H52" s="60" t="s">
        <v>58</v>
      </c>
      <c r="I52" s="61"/>
      <c r="J52" s="35">
        <v>6</v>
      </c>
      <c r="K52" s="35">
        <v>22</v>
      </c>
      <c r="L52" s="11" t="str">
        <f t="shared" si="13"/>
        <v>L</v>
      </c>
      <c r="M52" s="11">
        <f t="shared" si="14"/>
        <v>-1</v>
      </c>
      <c r="N52" s="11" t="str">
        <f t="shared" si="15"/>
        <v>W</v>
      </c>
      <c r="O52" s="11">
        <f t="shared" si="16"/>
        <v>1</v>
      </c>
    </row>
    <row r="53" spans="1:20" ht="12.75" hidden="1" customHeight="1" x14ac:dyDescent="0.2">
      <c r="A53" s="5" t="s">
        <v>85</v>
      </c>
      <c r="B53" s="32">
        <v>43440</v>
      </c>
      <c r="C53" s="33" t="s">
        <v>70</v>
      </c>
      <c r="D53" s="34"/>
      <c r="E53" s="35">
        <v>8</v>
      </c>
      <c r="F53" s="35">
        <v>30</v>
      </c>
      <c r="G53" s="43" t="s">
        <v>5</v>
      </c>
      <c r="H53" s="60" t="s">
        <v>61</v>
      </c>
      <c r="I53" s="61"/>
      <c r="J53" s="35">
        <v>0</v>
      </c>
      <c r="K53" s="35">
        <v>17</v>
      </c>
      <c r="L53" s="11" t="str">
        <f t="shared" si="13"/>
        <v>W</v>
      </c>
      <c r="M53" s="11">
        <f t="shared" si="14"/>
        <v>13</v>
      </c>
      <c r="N53" s="11" t="str">
        <f t="shared" si="15"/>
        <v>L</v>
      </c>
      <c r="O53" s="11">
        <f t="shared" si="16"/>
        <v>-13</v>
      </c>
    </row>
    <row r="54" spans="1:20" ht="12.75" hidden="1" customHeight="1" x14ac:dyDescent="0.2">
      <c r="A54" s="5" t="s">
        <v>85</v>
      </c>
      <c r="B54" s="32">
        <v>43440</v>
      </c>
      <c r="C54" s="33" t="s">
        <v>68</v>
      </c>
      <c r="D54" s="34"/>
      <c r="E54" s="35">
        <v>2</v>
      </c>
      <c r="F54" s="35">
        <v>21</v>
      </c>
      <c r="G54" s="43" t="s">
        <v>5</v>
      </c>
      <c r="H54" s="60" t="s">
        <v>63</v>
      </c>
      <c r="I54" s="61"/>
      <c r="J54" s="35">
        <v>6</v>
      </c>
      <c r="K54" s="35">
        <v>26</v>
      </c>
      <c r="L54" s="11" t="str">
        <f t="shared" si="13"/>
        <v>L</v>
      </c>
      <c r="M54" s="11">
        <f t="shared" si="14"/>
        <v>-5</v>
      </c>
      <c r="N54" s="11" t="str">
        <f t="shared" si="15"/>
        <v>W</v>
      </c>
      <c r="O54" s="11">
        <f t="shared" si="16"/>
        <v>5</v>
      </c>
      <c r="Q54" s="12"/>
      <c r="R54" s="12"/>
      <c r="S54" s="12"/>
      <c r="T54" s="12"/>
    </row>
    <row r="55" spans="1:20" ht="12.75" hidden="1" customHeight="1" x14ac:dyDescent="0.2">
      <c r="A55" s="5" t="s">
        <v>85</v>
      </c>
      <c r="B55" s="32">
        <v>43441</v>
      </c>
      <c r="C55" s="33" t="s">
        <v>64</v>
      </c>
      <c r="D55" s="34"/>
      <c r="E55" s="35">
        <v>8</v>
      </c>
      <c r="F55" s="35">
        <v>46</v>
      </c>
      <c r="G55" s="43" t="s">
        <v>5</v>
      </c>
      <c r="H55" s="60" t="s">
        <v>59</v>
      </c>
      <c r="I55" s="61"/>
      <c r="J55" s="35">
        <v>0</v>
      </c>
      <c r="K55" s="35">
        <v>12</v>
      </c>
      <c r="L55" s="11" t="str">
        <f t="shared" si="13"/>
        <v>W</v>
      </c>
      <c r="M55" s="11">
        <f t="shared" si="14"/>
        <v>34</v>
      </c>
      <c r="N55" s="11" t="str">
        <f t="shared" si="15"/>
        <v>L</v>
      </c>
      <c r="O55" s="11">
        <f t="shared" si="16"/>
        <v>-34</v>
      </c>
      <c r="P55" s="5"/>
    </row>
    <row r="56" spans="1:20" hidden="1" x14ac:dyDescent="0.2">
      <c r="A56" s="5" t="s">
        <v>75</v>
      </c>
      <c r="B56" s="68"/>
      <c r="C56" s="69"/>
      <c r="D56" s="69"/>
      <c r="E56" s="70"/>
      <c r="F56" s="70"/>
      <c r="G56" s="71"/>
      <c r="H56" s="72"/>
      <c r="I56" s="72"/>
      <c r="J56" s="70"/>
      <c r="K56" s="70"/>
      <c r="L56" s="11" t="str">
        <f t="shared" si="13"/>
        <v>L</v>
      </c>
      <c r="M56" s="11">
        <f t="shared" si="14"/>
        <v>0</v>
      </c>
      <c r="N56" s="11" t="str">
        <f t="shared" si="15"/>
        <v>L</v>
      </c>
      <c r="O56" s="11">
        <f t="shared" si="16"/>
        <v>0</v>
      </c>
      <c r="P56" s="7"/>
      <c r="Q56" s="7"/>
      <c r="R56" s="7"/>
      <c r="S56" s="7"/>
    </row>
    <row r="57" spans="1:20" ht="12.75" hidden="1" customHeight="1" x14ac:dyDescent="0.2">
      <c r="A57" s="5" t="s">
        <v>86</v>
      </c>
      <c r="B57" s="32">
        <v>43444</v>
      </c>
      <c r="C57" s="33" t="s">
        <v>66</v>
      </c>
      <c r="D57" s="34"/>
      <c r="E57" s="35">
        <v>1</v>
      </c>
      <c r="F57" s="35">
        <v>17</v>
      </c>
      <c r="G57" s="43" t="s">
        <v>5</v>
      </c>
      <c r="H57" s="60" t="s">
        <v>70</v>
      </c>
      <c r="I57" s="61"/>
      <c r="J57" s="35">
        <v>7</v>
      </c>
      <c r="K57" s="35">
        <v>22</v>
      </c>
      <c r="L57" s="11" t="str">
        <f t="shared" si="13"/>
        <v>L</v>
      </c>
      <c r="M57" s="11">
        <f t="shared" si="14"/>
        <v>-5</v>
      </c>
      <c r="N57" s="11" t="str">
        <f t="shared" si="15"/>
        <v>W</v>
      </c>
      <c r="O57" s="11">
        <f t="shared" si="16"/>
        <v>5</v>
      </c>
    </row>
    <row r="58" spans="1:20" ht="12.75" hidden="1" customHeight="1" x14ac:dyDescent="0.2">
      <c r="A58" s="5" t="s">
        <v>86</v>
      </c>
      <c r="B58" s="32">
        <v>43445</v>
      </c>
      <c r="C58" s="33" t="s">
        <v>59</v>
      </c>
      <c r="D58" s="34"/>
      <c r="E58" s="35">
        <v>1</v>
      </c>
      <c r="F58" s="35">
        <v>18</v>
      </c>
      <c r="G58" s="43" t="s">
        <v>5</v>
      </c>
      <c r="H58" s="60" t="s">
        <v>58</v>
      </c>
      <c r="I58" s="61"/>
      <c r="J58" s="35">
        <v>7</v>
      </c>
      <c r="K58" s="35">
        <v>24</v>
      </c>
      <c r="L58" s="11" t="str">
        <f t="shared" si="13"/>
        <v>L</v>
      </c>
      <c r="M58" s="11">
        <f t="shared" si="14"/>
        <v>-6</v>
      </c>
      <c r="N58" s="11" t="str">
        <f t="shared" si="15"/>
        <v>W</v>
      </c>
      <c r="O58" s="11">
        <f t="shared" si="16"/>
        <v>6</v>
      </c>
      <c r="P58" s="7"/>
      <c r="Q58" s="12"/>
      <c r="R58" s="12"/>
      <c r="S58" s="12"/>
      <c r="T58" s="12"/>
    </row>
    <row r="59" spans="1:20" hidden="1" x14ac:dyDescent="0.2">
      <c r="A59" s="5" t="s">
        <v>86</v>
      </c>
      <c r="B59" s="32">
        <v>43446</v>
      </c>
      <c r="C59" s="33" t="s">
        <v>63</v>
      </c>
      <c r="D59" s="34"/>
      <c r="E59" s="35">
        <v>8</v>
      </c>
      <c r="F59" s="35">
        <v>23</v>
      </c>
      <c r="G59" s="43" t="s">
        <v>5</v>
      </c>
      <c r="H59" s="60" t="s">
        <v>60</v>
      </c>
      <c r="I59" s="61"/>
      <c r="J59" s="35">
        <v>0</v>
      </c>
      <c r="K59" s="35">
        <v>17</v>
      </c>
      <c r="L59" s="11" t="str">
        <f t="shared" si="13"/>
        <v>W</v>
      </c>
      <c r="M59" s="11">
        <f t="shared" si="14"/>
        <v>6</v>
      </c>
      <c r="N59" s="11" t="str">
        <f t="shared" si="15"/>
        <v>L</v>
      </c>
      <c r="O59" s="11">
        <f t="shared" si="16"/>
        <v>-6</v>
      </c>
      <c r="P59" s="7"/>
      <c r="Q59" s="7"/>
      <c r="R59" s="7"/>
      <c r="S59" s="7"/>
    </row>
    <row r="60" spans="1:20" hidden="1" x14ac:dyDescent="0.2">
      <c r="A60" s="5" t="s">
        <v>86</v>
      </c>
      <c r="B60" s="32">
        <v>43446</v>
      </c>
      <c r="C60" s="33" t="s">
        <v>61</v>
      </c>
      <c r="D60" s="34"/>
      <c r="E60" s="35">
        <v>2</v>
      </c>
      <c r="F60" s="35">
        <v>23</v>
      </c>
      <c r="G60" s="43" t="s">
        <v>5</v>
      </c>
      <c r="H60" s="60" t="s">
        <v>64</v>
      </c>
      <c r="I60" s="61"/>
      <c r="J60" s="35">
        <v>6</v>
      </c>
      <c r="K60" s="35">
        <v>26</v>
      </c>
      <c r="L60" s="11" t="str">
        <f t="shared" si="13"/>
        <v>L</v>
      </c>
      <c r="M60" s="11">
        <f t="shared" si="14"/>
        <v>-3</v>
      </c>
      <c r="N60" s="11" t="str">
        <f t="shared" si="15"/>
        <v>W</v>
      </c>
      <c r="O60" s="11">
        <f t="shared" si="16"/>
        <v>3</v>
      </c>
      <c r="Q60" s="7"/>
      <c r="R60" s="7"/>
      <c r="S60" s="7"/>
    </row>
    <row r="61" spans="1:20" ht="12.75" hidden="1" customHeight="1" x14ac:dyDescent="0.2">
      <c r="A61" s="5" t="s">
        <v>75</v>
      </c>
      <c r="B61" s="68"/>
      <c r="C61" s="69"/>
      <c r="D61" s="69"/>
      <c r="E61" s="70"/>
      <c r="F61" s="70"/>
      <c r="G61" s="71"/>
      <c r="H61" s="72"/>
      <c r="I61" s="72"/>
      <c r="J61" s="70"/>
      <c r="K61" s="70"/>
      <c r="L61" s="11" t="str">
        <f t="shared" si="13"/>
        <v>L</v>
      </c>
      <c r="M61" s="11">
        <f t="shared" si="14"/>
        <v>0</v>
      </c>
      <c r="N61" s="11" t="str">
        <f t="shared" si="15"/>
        <v>L</v>
      </c>
      <c r="O61" s="11">
        <f t="shared" si="16"/>
        <v>0</v>
      </c>
      <c r="P61" s="7"/>
      <c r="Q61" s="12"/>
      <c r="R61" s="12"/>
      <c r="S61" s="12"/>
      <c r="T61" s="12"/>
    </row>
    <row r="62" spans="1:20" hidden="1" x14ac:dyDescent="0.2">
      <c r="A62" s="5" t="s">
        <v>87</v>
      </c>
      <c r="B62" s="32">
        <v>43453</v>
      </c>
      <c r="C62" s="33" t="s">
        <v>63</v>
      </c>
      <c r="D62" s="34"/>
      <c r="E62" s="35">
        <v>8</v>
      </c>
      <c r="F62" s="35">
        <v>23</v>
      </c>
      <c r="G62" s="43" t="s">
        <v>5</v>
      </c>
      <c r="H62" s="60" t="s">
        <v>59</v>
      </c>
      <c r="I62" s="61"/>
      <c r="J62" s="35">
        <v>0</v>
      </c>
      <c r="K62" s="35">
        <v>16</v>
      </c>
      <c r="L62" s="11" t="str">
        <f t="shared" si="13"/>
        <v>W</v>
      </c>
      <c r="M62" s="11">
        <f t="shared" si="14"/>
        <v>7</v>
      </c>
      <c r="N62" s="11" t="str">
        <f t="shared" si="15"/>
        <v>L</v>
      </c>
      <c r="O62" s="11">
        <f t="shared" si="16"/>
        <v>-7</v>
      </c>
      <c r="Q62" s="7"/>
      <c r="R62" s="7"/>
      <c r="S62" s="7"/>
    </row>
    <row r="63" spans="1:20" hidden="1" x14ac:dyDescent="0.2">
      <c r="A63" s="5" t="s">
        <v>75</v>
      </c>
      <c r="B63" s="68"/>
      <c r="C63" s="69"/>
      <c r="D63" s="69"/>
      <c r="E63" s="70"/>
      <c r="F63" s="70"/>
      <c r="G63" s="71"/>
      <c r="H63" s="72"/>
      <c r="I63" s="72"/>
      <c r="J63" s="70"/>
      <c r="K63" s="70"/>
      <c r="L63" s="11" t="str">
        <f t="shared" si="13"/>
        <v>L</v>
      </c>
      <c r="M63" s="11">
        <f t="shared" si="14"/>
        <v>0</v>
      </c>
      <c r="N63" s="11" t="str">
        <f t="shared" si="15"/>
        <v>L</v>
      </c>
      <c r="O63" s="11">
        <f t="shared" si="16"/>
        <v>0</v>
      </c>
      <c r="Q63" s="7"/>
      <c r="R63" s="7"/>
      <c r="S63" s="7"/>
    </row>
    <row r="64" spans="1:20" x14ac:dyDescent="0.2">
      <c r="A64" s="5" t="s">
        <v>99</v>
      </c>
      <c r="B64" s="32">
        <v>43479</v>
      </c>
      <c r="C64" s="33" t="s">
        <v>66</v>
      </c>
      <c r="D64" s="34"/>
      <c r="E64" s="35"/>
      <c r="F64" s="35"/>
      <c r="G64" s="43" t="s">
        <v>5</v>
      </c>
      <c r="H64" s="60" t="s">
        <v>64</v>
      </c>
      <c r="I64" s="61"/>
      <c r="J64" s="35"/>
      <c r="K64" s="35"/>
      <c r="L64" s="11" t="str">
        <f t="shared" si="13"/>
        <v>L</v>
      </c>
      <c r="M64" s="11">
        <f t="shared" si="14"/>
        <v>0</v>
      </c>
      <c r="N64" s="11" t="str">
        <f t="shared" si="15"/>
        <v>L</v>
      </c>
      <c r="O64" s="11">
        <f t="shared" si="16"/>
        <v>0</v>
      </c>
      <c r="Q64" s="7"/>
      <c r="R64" s="7"/>
      <c r="S64" s="7"/>
    </row>
    <row r="65" spans="1:20" x14ac:dyDescent="0.2">
      <c r="A65" s="5" t="s">
        <v>99</v>
      </c>
      <c r="B65" s="32">
        <v>43481</v>
      </c>
      <c r="C65" s="33" t="s">
        <v>60</v>
      </c>
      <c r="D65" s="34"/>
      <c r="E65" s="35"/>
      <c r="F65" s="35"/>
      <c r="G65" s="43" t="s">
        <v>5</v>
      </c>
      <c r="H65" s="60" t="s">
        <v>68</v>
      </c>
      <c r="I65" s="61"/>
      <c r="J65" s="35"/>
      <c r="K65" s="35"/>
      <c r="L65" s="11" t="str">
        <f t="shared" si="13"/>
        <v>L</v>
      </c>
      <c r="M65" s="11">
        <f t="shared" si="14"/>
        <v>0</v>
      </c>
      <c r="N65" s="11" t="str">
        <f t="shared" si="15"/>
        <v>L</v>
      </c>
      <c r="O65" s="11">
        <f t="shared" si="16"/>
        <v>0</v>
      </c>
      <c r="Q65" s="7"/>
      <c r="R65" s="7"/>
      <c r="S65" s="7"/>
    </row>
    <row r="66" spans="1:20" ht="12.75" customHeight="1" x14ac:dyDescent="0.2">
      <c r="A66" s="5" t="s">
        <v>99</v>
      </c>
      <c r="B66" s="32">
        <v>43481</v>
      </c>
      <c r="C66" s="33" t="s">
        <v>61</v>
      </c>
      <c r="D66" s="34"/>
      <c r="E66" s="35"/>
      <c r="F66" s="35"/>
      <c r="G66" s="43" t="s">
        <v>5</v>
      </c>
      <c r="H66" s="60" t="s">
        <v>58</v>
      </c>
      <c r="I66" s="61"/>
      <c r="J66" s="35"/>
      <c r="K66" s="35"/>
      <c r="L66" s="11" t="str">
        <f t="shared" si="13"/>
        <v>L</v>
      </c>
      <c r="M66" s="11">
        <f t="shared" si="14"/>
        <v>0</v>
      </c>
      <c r="N66" s="11" t="str">
        <f t="shared" si="15"/>
        <v>L</v>
      </c>
      <c r="O66" s="11">
        <f t="shared" si="16"/>
        <v>0</v>
      </c>
      <c r="P66" s="12"/>
      <c r="R66" s="12"/>
      <c r="S66" s="12"/>
      <c r="T66" s="12"/>
    </row>
    <row r="67" spans="1:20" ht="12.75" customHeight="1" x14ac:dyDescent="0.2">
      <c r="A67" s="5" t="s">
        <v>99</v>
      </c>
      <c r="B67" s="32">
        <v>43482</v>
      </c>
      <c r="C67" s="33" t="s">
        <v>70</v>
      </c>
      <c r="D67" s="34"/>
      <c r="E67" s="35"/>
      <c r="F67" s="35"/>
      <c r="G67" s="43" t="s">
        <v>5</v>
      </c>
      <c r="H67" s="60" t="s">
        <v>63</v>
      </c>
      <c r="I67" s="61"/>
      <c r="J67" s="35"/>
      <c r="K67" s="35"/>
      <c r="L67" s="11" t="str">
        <f t="shared" si="13"/>
        <v>L</v>
      </c>
      <c r="M67" s="11">
        <f t="shared" si="14"/>
        <v>0</v>
      </c>
      <c r="N67" s="11" t="str">
        <f t="shared" si="15"/>
        <v>L</v>
      </c>
      <c r="O67" s="11">
        <f t="shared" si="16"/>
        <v>0</v>
      </c>
      <c r="P67" s="7"/>
    </row>
    <row r="68" spans="1:20" hidden="1" x14ac:dyDescent="0.2">
      <c r="A68" s="5" t="s">
        <v>75</v>
      </c>
      <c r="B68" s="68"/>
      <c r="C68" s="69"/>
      <c r="D68" s="69"/>
      <c r="E68" s="70"/>
      <c r="F68" s="70"/>
      <c r="G68" s="71"/>
      <c r="H68" s="72"/>
      <c r="I68" s="72"/>
      <c r="J68" s="70"/>
      <c r="K68" s="70"/>
      <c r="L68" s="11" t="str">
        <f t="shared" si="13"/>
        <v>L</v>
      </c>
      <c r="M68" s="11">
        <f t="shared" si="14"/>
        <v>0</v>
      </c>
      <c r="N68" s="11" t="str">
        <f t="shared" si="15"/>
        <v>L</v>
      </c>
      <c r="O68" s="11">
        <f t="shared" si="16"/>
        <v>0</v>
      </c>
      <c r="P68" s="7"/>
      <c r="Q68" s="7"/>
      <c r="R68" s="7"/>
      <c r="S68" s="7"/>
    </row>
    <row r="69" spans="1:20" ht="12.75" hidden="1" customHeight="1" x14ac:dyDescent="0.2">
      <c r="A69" s="5" t="s">
        <v>100</v>
      </c>
      <c r="B69" s="32">
        <v>43487</v>
      </c>
      <c r="C69" s="33" t="s">
        <v>58</v>
      </c>
      <c r="D69" s="34"/>
      <c r="E69" s="35"/>
      <c r="F69" s="35"/>
      <c r="G69" s="43" t="s">
        <v>5</v>
      </c>
      <c r="H69" s="60" t="s">
        <v>66</v>
      </c>
      <c r="I69" s="61"/>
      <c r="J69" s="35"/>
      <c r="K69" s="35"/>
      <c r="L69" s="11" t="str">
        <f t="shared" si="13"/>
        <v>L</v>
      </c>
      <c r="M69" s="11">
        <f t="shared" si="14"/>
        <v>0</v>
      </c>
      <c r="N69" s="11" t="str">
        <f t="shared" si="15"/>
        <v>L</v>
      </c>
      <c r="O69" s="11">
        <f t="shared" si="16"/>
        <v>0</v>
      </c>
      <c r="P69" s="7"/>
    </row>
    <row r="70" spans="1:20" hidden="1" x14ac:dyDescent="0.2">
      <c r="A70" s="5" t="s">
        <v>100</v>
      </c>
      <c r="B70" s="32">
        <v>43487</v>
      </c>
      <c r="C70" s="33" t="s">
        <v>59</v>
      </c>
      <c r="D70" s="34"/>
      <c r="E70" s="35"/>
      <c r="F70" s="35"/>
      <c r="G70" s="43" t="s">
        <v>5</v>
      </c>
      <c r="H70" s="60" t="s">
        <v>70</v>
      </c>
      <c r="I70" s="61"/>
      <c r="J70" s="35"/>
      <c r="K70" s="35"/>
      <c r="L70" s="11" t="str">
        <f t="shared" si="13"/>
        <v>L</v>
      </c>
      <c r="M70" s="11">
        <f t="shared" si="14"/>
        <v>0</v>
      </c>
      <c r="N70" s="11" t="str">
        <f t="shared" si="15"/>
        <v>L</v>
      </c>
      <c r="O70" s="11">
        <f t="shared" si="16"/>
        <v>0</v>
      </c>
      <c r="P70" s="7"/>
      <c r="Q70" s="7"/>
      <c r="R70" s="7"/>
      <c r="S70" s="7"/>
    </row>
    <row r="71" spans="1:20" ht="12.75" hidden="1" customHeight="1" x14ac:dyDescent="0.2">
      <c r="A71" s="5" t="s">
        <v>100</v>
      </c>
      <c r="B71" s="32">
        <v>43488</v>
      </c>
      <c r="C71" s="33" t="s">
        <v>63</v>
      </c>
      <c r="D71" s="34"/>
      <c r="E71" s="35"/>
      <c r="F71" s="35"/>
      <c r="G71" s="43" t="s">
        <v>5</v>
      </c>
      <c r="H71" s="60" t="s">
        <v>61</v>
      </c>
      <c r="I71" s="61"/>
      <c r="J71" s="35"/>
      <c r="K71" s="35"/>
      <c r="L71" s="11" t="str">
        <f t="shared" si="13"/>
        <v>L</v>
      </c>
      <c r="M71" s="11">
        <f t="shared" si="14"/>
        <v>0</v>
      </c>
      <c r="N71" s="11" t="str">
        <f t="shared" si="15"/>
        <v>L</v>
      </c>
      <c r="O71" s="11">
        <f t="shared" si="16"/>
        <v>0</v>
      </c>
      <c r="P71" s="7"/>
      <c r="Q71" s="12"/>
      <c r="R71" s="12"/>
      <c r="S71" s="12"/>
      <c r="T71" s="12"/>
    </row>
    <row r="72" spans="1:20" hidden="1" x14ac:dyDescent="0.2">
      <c r="A72" s="5" t="s">
        <v>100</v>
      </c>
      <c r="B72" s="32">
        <v>43490</v>
      </c>
      <c r="C72" s="33" t="s">
        <v>64</v>
      </c>
      <c r="D72" s="34"/>
      <c r="E72" s="35"/>
      <c r="F72" s="35"/>
      <c r="G72" s="43" t="s">
        <v>5</v>
      </c>
      <c r="H72" s="60" t="s">
        <v>60</v>
      </c>
      <c r="I72" s="61"/>
      <c r="J72" s="35"/>
      <c r="K72" s="35"/>
      <c r="L72" s="11" t="str">
        <f t="shared" si="13"/>
        <v>L</v>
      </c>
      <c r="M72" s="11">
        <f t="shared" si="14"/>
        <v>0</v>
      </c>
      <c r="N72" s="11" t="str">
        <f t="shared" si="15"/>
        <v>L</v>
      </c>
      <c r="O72" s="11">
        <f t="shared" si="16"/>
        <v>0</v>
      </c>
      <c r="Q72" s="7"/>
      <c r="R72" s="7"/>
      <c r="S72" s="7"/>
    </row>
    <row r="73" spans="1:20" hidden="1" x14ac:dyDescent="0.2">
      <c r="A73" s="5" t="s">
        <v>75</v>
      </c>
      <c r="B73" s="68"/>
      <c r="C73" s="69"/>
      <c r="D73" s="69"/>
      <c r="E73" s="70"/>
      <c r="F73" s="70"/>
      <c r="G73" s="71"/>
      <c r="H73" s="72"/>
      <c r="I73" s="72"/>
      <c r="J73" s="70"/>
      <c r="K73" s="70"/>
      <c r="L73" s="11" t="str">
        <f t="shared" si="13"/>
        <v>L</v>
      </c>
      <c r="M73" s="11">
        <f t="shared" si="14"/>
        <v>0</v>
      </c>
      <c r="N73" s="11" t="str">
        <f t="shared" si="15"/>
        <v>L</v>
      </c>
      <c r="O73" s="11">
        <f t="shared" si="16"/>
        <v>0</v>
      </c>
      <c r="P73" s="7"/>
      <c r="Q73" s="7"/>
      <c r="R73" s="7"/>
      <c r="S73" s="7"/>
    </row>
    <row r="74" spans="1:20" hidden="1" x14ac:dyDescent="0.2">
      <c r="A74" s="5" t="s">
        <v>101</v>
      </c>
      <c r="B74" s="32">
        <v>43493</v>
      </c>
      <c r="C74" s="33" t="s">
        <v>66</v>
      </c>
      <c r="D74" s="34"/>
      <c r="E74" s="35"/>
      <c r="F74" s="35"/>
      <c r="G74" s="43" t="s">
        <v>5</v>
      </c>
      <c r="H74" s="60" t="s">
        <v>63</v>
      </c>
      <c r="I74" s="61"/>
      <c r="J74" s="35"/>
      <c r="K74" s="35"/>
      <c r="L74" s="11" t="str">
        <f t="shared" si="13"/>
        <v>L</v>
      </c>
      <c r="M74" s="11">
        <f t="shared" si="14"/>
        <v>0</v>
      </c>
      <c r="N74" s="11" t="str">
        <f t="shared" si="15"/>
        <v>L</v>
      </c>
      <c r="O74" s="11">
        <f t="shared" si="16"/>
        <v>0</v>
      </c>
      <c r="P74" s="7"/>
      <c r="Q74" s="7"/>
      <c r="R74" s="7"/>
      <c r="S74" s="7"/>
    </row>
    <row r="75" spans="1:20" ht="12.75" hidden="1" customHeight="1" x14ac:dyDescent="0.2">
      <c r="A75" s="5" t="s">
        <v>101</v>
      </c>
      <c r="B75" s="32">
        <v>43494</v>
      </c>
      <c r="C75" s="33" t="s">
        <v>58</v>
      </c>
      <c r="D75" s="34"/>
      <c r="E75" s="35"/>
      <c r="F75" s="35"/>
      <c r="G75" s="43" t="s">
        <v>5</v>
      </c>
      <c r="H75" s="60" t="s">
        <v>64</v>
      </c>
      <c r="I75" s="61"/>
      <c r="J75" s="35"/>
      <c r="K75" s="35"/>
      <c r="L75" s="11" t="str">
        <f t="shared" si="13"/>
        <v>L</v>
      </c>
      <c r="M75" s="11">
        <f t="shared" si="14"/>
        <v>0</v>
      </c>
      <c r="N75" s="11" t="str">
        <f t="shared" si="15"/>
        <v>L</v>
      </c>
      <c r="O75" s="11">
        <f t="shared" si="16"/>
        <v>0</v>
      </c>
      <c r="P75" s="7"/>
      <c r="Q75" s="12"/>
      <c r="R75" s="12"/>
      <c r="S75" s="12"/>
      <c r="T75" s="12"/>
    </row>
    <row r="76" spans="1:20" ht="12.75" hidden="1" customHeight="1" x14ac:dyDescent="0.2">
      <c r="A76" s="5" t="s">
        <v>101</v>
      </c>
      <c r="B76" s="32">
        <v>43495</v>
      </c>
      <c r="C76" s="33" t="s">
        <v>61</v>
      </c>
      <c r="D76" s="34"/>
      <c r="E76" s="35"/>
      <c r="F76" s="35"/>
      <c r="G76" s="43" t="s">
        <v>5</v>
      </c>
      <c r="H76" s="60" t="s">
        <v>59</v>
      </c>
      <c r="I76" s="61"/>
      <c r="J76" s="35"/>
      <c r="K76" s="35"/>
      <c r="L76" s="11" t="str">
        <f t="shared" si="13"/>
        <v>L</v>
      </c>
      <c r="M76" s="11">
        <f t="shared" si="14"/>
        <v>0</v>
      </c>
      <c r="N76" s="11" t="str">
        <f t="shared" si="15"/>
        <v>L</v>
      </c>
      <c r="O76" s="11">
        <f t="shared" si="16"/>
        <v>0</v>
      </c>
      <c r="T76" s="12"/>
    </row>
    <row r="77" spans="1:20" hidden="1" x14ac:dyDescent="0.2">
      <c r="A77" s="5" t="s">
        <v>101</v>
      </c>
      <c r="B77" s="32">
        <v>43496</v>
      </c>
      <c r="C77" s="33" t="s">
        <v>70</v>
      </c>
      <c r="D77" s="34"/>
      <c r="E77" s="35"/>
      <c r="F77" s="35"/>
      <c r="G77" s="43" t="s">
        <v>5</v>
      </c>
      <c r="H77" s="60" t="s">
        <v>68</v>
      </c>
      <c r="I77" s="61"/>
      <c r="J77" s="35"/>
      <c r="K77" s="35"/>
      <c r="L77" s="11" t="str">
        <f t="shared" si="13"/>
        <v>L</v>
      </c>
      <c r="M77" s="11">
        <f t="shared" si="14"/>
        <v>0</v>
      </c>
      <c r="N77" s="11" t="str">
        <f t="shared" si="15"/>
        <v>L</v>
      </c>
      <c r="O77" s="11">
        <f t="shared" si="16"/>
        <v>0</v>
      </c>
      <c r="Q77" s="7"/>
      <c r="R77" s="7"/>
      <c r="S77" s="7"/>
    </row>
    <row r="78" spans="1:20" hidden="1" x14ac:dyDescent="0.2">
      <c r="A78" s="5" t="s">
        <v>75</v>
      </c>
      <c r="B78" s="68"/>
      <c r="C78" s="69"/>
      <c r="D78" s="69"/>
      <c r="E78" s="70"/>
      <c r="F78" s="70"/>
      <c r="G78" s="71"/>
      <c r="H78" s="72"/>
      <c r="I78" s="72"/>
      <c r="J78" s="70"/>
      <c r="K78" s="70"/>
      <c r="L78" s="11" t="str">
        <f t="shared" si="13"/>
        <v>L</v>
      </c>
      <c r="M78" s="11">
        <f t="shared" si="14"/>
        <v>0</v>
      </c>
      <c r="N78" s="11" t="str">
        <f t="shared" si="15"/>
        <v>L</v>
      </c>
      <c r="O78" s="11">
        <f t="shared" si="16"/>
        <v>0</v>
      </c>
      <c r="P78" s="7"/>
      <c r="Q78" s="7"/>
      <c r="R78" s="7"/>
      <c r="S78" s="7"/>
    </row>
    <row r="79" spans="1:20" hidden="1" x14ac:dyDescent="0.2">
      <c r="A79" s="5" t="s">
        <v>102</v>
      </c>
      <c r="B79" s="32">
        <v>43502</v>
      </c>
      <c r="C79" s="33" t="s">
        <v>63</v>
      </c>
      <c r="D79" s="34"/>
      <c r="E79" s="35"/>
      <c r="F79" s="35"/>
      <c r="G79" s="43" t="s">
        <v>5</v>
      </c>
      <c r="H79" s="60" t="s">
        <v>58</v>
      </c>
      <c r="I79" s="61"/>
      <c r="J79" s="35"/>
      <c r="K79" s="35"/>
      <c r="L79" s="11" t="str">
        <f t="shared" si="13"/>
        <v>L</v>
      </c>
      <c r="M79" s="11">
        <f t="shared" si="14"/>
        <v>0</v>
      </c>
      <c r="N79" s="11" t="str">
        <f t="shared" si="15"/>
        <v>L</v>
      </c>
      <c r="O79" s="11">
        <f t="shared" si="16"/>
        <v>0</v>
      </c>
      <c r="P79" s="7"/>
      <c r="Q79" s="7"/>
      <c r="R79" s="7"/>
      <c r="S79" s="7"/>
    </row>
    <row r="80" spans="1:20" hidden="1" x14ac:dyDescent="0.2">
      <c r="A80" s="5" t="s">
        <v>75</v>
      </c>
      <c r="B80" s="68"/>
      <c r="C80" s="69"/>
      <c r="D80" s="69"/>
      <c r="E80" s="70"/>
      <c r="F80" s="70"/>
      <c r="G80" s="71"/>
      <c r="H80" s="72"/>
      <c r="I80" s="72"/>
      <c r="J80" s="70"/>
      <c r="K80" s="70"/>
      <c r="L80" s="11" t="str">
        <f t="shared" si="13"/>
        <v>L</v>
      </c>
      <c r="M80" s="11">
        <f t="shared" si="14"/>
        <v>0</v>
      </c>
      <c r="N80" s="11" t="str">
        <f t="shared" si="15"/>
        <v>L</v>
      </c>
      <c r="O80" s="11">
        <f t="shared" si="16"/>
        <v>0</v>
      </c>
      <c r="P80" s="7"/>
      <c r="Q80" s="7"/>
      <c r="R80" s="7"/>
      <c r="S80" s="7"/>
    </row>
    <row r="81" spans="1:19" hidden="1" x14ac:dyDescent="0.2">
      <c r="A81" s="5" t="s">
        <v>103</v>
      </c>
      <c r="B81" s="32">
        <v>43508</v>
      </c>
      <c r="C81" s="33" t="s">
        <v>59</v>
      </c>
      <c r="D81" s="34"/>
      <c r="E81" s="35"/>
      <c r="F81" s="35"/>
      <c r="G81" s="43" t="s">
        <v>5</v>
      </c>
      <c r="H81" s="60" t="s">
        <v>66</v>
      </c>
      <c r="I81" s="61"/>
      <c r="J81" s="35"/>
      <c r="K81" s="35"/>
      <c r="L81" s="11" t="str">
        <f t="shared" si="13"/>
        <v>L</v>
      </c>
      <c r="M81" s="11">
        <f t="shared" si="14"/>
        <v>0</v>
      </c>
      <c r="N81" s="11" t="str">
        <f t="shared" si="15"/>
        <v>L</v>
      </c>
      <c r="O81" s="11">
        <f t="shared" si="16"/>
        <v>0</v>
      </c>
      <c r="P81" s="7"/>
      <c r="Q81" s="7"/>
      <c r="R81" s="7"/>
      <c r="S81" s="7"/>
    </row>
    <row r="82" spans="1:19" hidden="1" x14ac:dyDescent="0.2">
      <c r="A82" s="5" t="s">
        <v>103</v>
      </c>
      <c r="B82" s="32">
        <v>43509</v>
      </c>
      <c r="C82" s="33" t="s">
        <v>60</v>
      </c>
      <c r="D82" s="34"/>
      <c r="E82" s="35"/>
      <c r="F82" s="35"/>
      <c r="G82" s="43" t="s">
        <v>5</v>
      </c>
      <c r="H82" s="60" t="s">
        <v>70</v>
      </c>
      <c r="I82" s="61"/>
      <c r="J82" s="35"/>
      <c r="K82" s="35"/>
      <c r="L82" s="11" t="str">
        <f t="shared" si="13"/>
        <v>L</v>
      </c>
      <c r="M82" s="11">
        <f t="shared" si="14"/>
        <v>0</v>
      </c>
      <c r="N82" s="11" t="str">
        <f t="shared" si="15"/>
        <v>L</v>
      </c>
      <c r="O82" s="11">
        <f t="shared" si="16"/>
        <v>0</v>
      </c>
      <c r="P82" s="7"/>
      <c r="Q82" s="7"/>
      <c r="R82" s="7"/>
      <c r="S82" s="7"/>
    </row>
    <row r="83" spans="1:19" hidden="1" x14ac:dyDescent="0.2">
      <c r="A83" s="5" t="s">
        <v>103</v>
      </c>
      <c r="B83" s="32">
        <v>43510</v>
      </c>
      <c r="C83" s="33" t="s">
        <v>68</v>
      </c>
      <c r="D83" s="34"/>
      <c r="E83" s="35"/>
      <c r="F83" s="35"/>
      <c r="G83" s="43" t="s">
        <v>5</v>
      </c>
      <c r="H83" s="60" t="s">
        <v>61</v>
      </c>
      <c r="I83" s="61"/>
      <c r="J83" s="35"/>
      <c r="K83" s="35"/>
      <c r="L83" s="11" t="str">
        <f t="shared" si="13"/>
        <v>L</v>
      </c>
      <c r="M83" s="11">
        <f t="shared" si="14"/>
        <v>0</v>
      </c>
      <c r="N83" s="11" t="str">
        <f t="shared" si="15"/>
        <v>L</v>
      </c>
      <c r="O83" s="11">
        <f t="shared" si="16"/>
        <v>0</v>
      </c>
      <c r="Q83" s="7"/>
      <c r="R83" s="7"/>
      <c r="S83" s="7"/>
    </row>
    <row r="84" spans="1:19" hidden="1" x14ac:dyDescent="0.2">
      <c r="A84" s="5" t="s">
        <v>75</v>
      </c>
      <c r="B84" s="68"/>
      <c r="C84" s="69"/>
      <c r="D84" s="69"/>
      <c r="E84" s="70"/>
      <c r="F84" s="70"/>
      <c r="G84" s="71"/>
      <c r="H84" s="72"/>
      <c r="I84" s="72"/>
      <c r="J84" s="70"/>
      <c r="K84" s="70"/>
      <c r="L84" s="11" t="str">
        <f t="shared" si="13"/>
        <v>L</v>
      </c>
      <c r="M84" s="11">
        <f t="shared" si="14"/>
        <v>0</v>
      </c>
      <c r="N84" s="11" t="str">
        <f t="shared" si="15"/>
        <v>L</v>
      </c>
      <c r="O84" s="11">
        <f t="shared" si="16"/>
        <v>0</v>
      </c>
      <c r="P84" s="7"/>
      <c r="Q84" s="7"/>
      <c r="R84" s="7"/>
      <c r="S84" s="7"/>
    </row>
    <row r="85" spans="1:19" hidden="1" x14ac:dyDescent="0.2">
      <c r="A85" s="5" t="s">
        <v>104</v>
      </c>
      <c r="B85" s="32">
        <v>43514</v>
      </c>
      <c r="C85" s="33" t="s">
        <v>66</v>
      </c>
      <c r="D85" s="34"/>
      <c r="E85" s="35"/>
      <c r="F85" s="35"/>
      <c r="G85" s="43" t="s">
        <v>5</v>
      </c>
      <c r="H85" s="60" t="s">
        <v>68</v>
      </c>
      <c r="I85" s="61"/>
      <c r="J85" s="35"/>
      <c r="K85" s="35"/>
      <c r="L85" s="11" t="str">
        <f t="shared" si="13"/>
        <v>L</v>
      </c>
      <c r="M85" s="11">
        <f t="shared" si="14"/>
        <v>0</v>
      </c>
      <c r="N85" s="11" t="str">
        <f t="shared" si="15"/>
        <v>L</v>
      </c>
      <c r="O85" s="11">
        <f t="shared" si="16"/>
        <v>0</v>
      </c>
    </row>
    <row r="86" spans="1:19" hidden="1" x14ac:dyDescent="0.2">
      <c r="A86" s="5" t="s">
        <v>104</v>
      </c>
      <c r="B86" s="32">
        <v>43515</v>
      </c>
      <c r="C86" s="33" t="s">
        <v>58</v>
      </c>
      <c r="D86" s="34"/>
      <c r="E86" s="35"/>
      <c r="F86" s="35"/>
      <c r="G86" s="43" t="s">
        <v>5</v>
      </c>
      <c r="H86" s="60" t="s">
        <v>59</v>
      </c>
      <c r="I86" s="61"/>
      <c r="J86" s="35"/>
      <c r="K86" s="35"/>
      <c r="L86" s="11" t="str">
        <f t="shared" si="13"/>
        <v>L</v>
      </c>
      <c r="M86" s="11">
        <f t="shared" si="14"/>
        <v>0</v>
      </c>
      <c r="N86" s="11" t="str">
        <f t="shared" si="15"/>
        <v>L</v>
      </c>
      <c r="O86" s="11">
        <f t="shared" si="16"/>
        <v>0</v>
      </c>
    </row>
    <row r="87" spans="1:19" hidden="1" x14ac:dyDescent="0.2">
      <c r="A87" s="5" t="s">
        <v>104</v>
      </c>
      <c r="B87" s="32">
        <v>43516</v>
      </c>
      <c r="C87" s="33" t="s">
        <v>63</v>
      </c>
      <c r="D87" s="34"/>
      <c r="E87" s="35"/>
      <c r="F87" s="35"/>
      <c r="G87" s="43" t="s">
        <v>5</v>
      </c>
      <c r="H87" s="60" t="s">
        <v>64</v>
      </c>
      <c r="I87" s="61"/>
      <c r="J87" s="35"/>
      <c r="K87" s="35"/>
      <c r="L87" s="11" t="str">
        <f t="shared" si="13"/>
        <v>L</v>
      </c>
      <c r="M87" s="11">
        <f t="shared" si="14"/>
        <v>0</v>
      </c>
      <c r="N87" s="11" t="str">
        <f t="shared" si="15"/>
        <v>L</v>
      </c>
      <c r="O87" s="11">
        <f t="shared" si="16"/>
        <v>0</v>
      </c>
    </row>
    <row r="88" spans="1:19" hidden="1" x14ac:dyDescent="0.2">
      <c r="A88" s="5" t="s">
        <v>104</v>
      </c>
      <c r="B88" s="32">
        <v>43516</v>
      </c>
      <c r="C88" s="33" t="s">
        <v>61</v>
      </c>
      <c r="D88" s="34"/>
      <c r="E88" s="35"/>
      <c r="F88" s="35"/>
      <c r="G88" s="43" t="s">
        <v>5</v>
      </c>
      <c r="H88" s="60" t="s">
        <v>60</v>
      </c>
      <c r="I88" s="61"/>
      <c r="J88" s="35"/>
      <c r="K88" s="35"/>
      <c r="L88" s="11" t="str">
        <f t="shared" si="13"/>
        <v>L</v>
      </c>
      <c r="M88" s="11">
        <f t="shared" si="14"/>
        <v>0</v>
      </c>
      <c r="N88" s="11" t="str">
        <f t="shared" si="15"/>
        <v>L</v>
      </c>
      <c r="O88" s="11">
        <f t="shared" si="16"/>
        <v>0</v>
      </c>
    </row>
    <row r="89" spans="1:19" hidden="1" x14ac:dyDescent="0.2">
      <c r="A89" s="5" t="s">
        <v>75</v>
      </c>
      <c r="B89" s="68"/>
      <c r="C89" s="69"/>
      <c r="D89" s="69"/>
      <c r="E89" s="70"/>
      <c r="F89" s="70"/>
      <c r="G89" s="71"/>
      <c r="H89" s="72"/>
      <c r="I89" s="72"/>
      <c r="J89" s="70"/>
      <c r="K89" s="70"/>
      <c r="L89" s="11" t="str">
        <f t="shared" si="13"/>
        <v>L</v>
      </c>
      <c r="M89" s="11">
        <f t="shared" si="14"/>
        <v>0</v>
      </c>
      <c r="N89" s="11" t="str">
        <f t="shared" si="15"/>
        <v>L</v>
      </c>
      <c r="O89" s="11">
        <f t="shared" si="16"/>
        <v>0</v>
      </c>
    </row>
    <row r="90" spans="1:19" hidden="1" x14ac:dyDescent="0.2">
      <c r="A90" s="5" t="s">
        <v>105</v>
      </c>
      <c r="B90" s="32">
        <v>43522</v>
      </c>
      <c r="C90" s="33" t="s">
        <v>59</v>
      </c>
      <c r="D90" s="34"/>
      <c r="E90" s="35"/>
      <c r="F90" s="35"/>
      <c r="G90" s="43" t="s">
        <v>5</v>
      </c>
      <c r="H90" s="60" t="s">
        <v>63</v>
      </c>
      <c r="I90" s="61"/>
      <c r="J90" s="35"/>
      <c r="K90" s="35"/>
      <c r="L90" s="11" t="str">
        <f t="shared" si="13"/>
        <v>L</v>
      </c>
      <c r="M90" s="11">
        <f t="shared" si="14"/>
        <v>0</v>
      </c>
      <c r="N90" s="11" t="str">
        <f t="shared" si="15"/>
        <v>L</v>
      </c>
      <c r="O90" s="11">
        <f t="shared" si="16"/>
        <v>0</v>
      </c>
    </row>
    <row r="91" spans="1:19" hidden="1" x14ac:dyDescent="0.2">
      <c r="A91" s="5" t="s">
        <v>105</v>
      </c>
      <c r="B91" s="32">
        <v>43523</v>
      </c>
      <c r="C91" s="33" t="s">
        <v>60</v>
      </c>
      <c r="D91" s="34"/>
      <c r="E91" s="35"/>
      <c r="F91" s="35"/>
      <c r="G91" s="43" t="s">
        <v>5</v>
      </c>
      <c r="H91" s="60" t="s">
        <v>66</v>
      </c>
      <c r="I91" s="61"/>
      <c r="J91" s="35"/>
      <c r="K91" s="35"/>
      <c r="L91" s="11" t="str">
        <f t="shared" si="13"/>
        <v>L</v>
      </c>
      <c r="M91" s="11">
        <f t="shared" si="14"/>
        <v>0</v>
      </c>
      <c r="N91" s="11" t="str">
        <f t="shared" si="15"/>
        <v>L</v>
      </c>
      <c r="O91" s="11">
        <f t="shared" si="16"/>
        <v>0</v>
      </c>
    </row>
    <row r="92" spans="1:19" hidden="1" x14ac:dyDescent="0.2">
      <c r="A92" s="5" t="s">
        <v>105</v>
      </c>
      <c r="B92" s="32">
        <v>43524</v>
      </c>
      <c r="C92" s="33" t="s">
        <v>68</v>
      </c>
      <c r="D92" s="34"/>
      <c r="E92" s="35"/>
      <c r="F92" s="35"/>
      <c r="G92" s="43" t="s">
        <v>5</v>
      </c>
      <c r="H92" s="60" t="s">
        <v>58</v>
      </c>
      <c r="I92" s="61"/>
      <c r="J92" s="35"/>
      <c r="K92" s="35"/>
      <c r="L92" s="11" t="str">
        <f t="shared" si="13"/>
        <v>L</v>
      </c>
      <c r="M92" s="11">
        <f t="shared" si="14"/>
        <v>0</v>
      </c>
      <c r="N92" s="11" t="str">
        <f t="shared" si="15"/>
        <v>L</v>
      </c>
      <c r="O92" s="11">
        <f t="shared" si="16"/>
        <v>0</v>
      </c>
    </row>
    <row r="93" spans="1:19" hidden="1" x14ac:dyDescent="0.2">
      <c r="A93" s="5" t="s">
        <v>105</v>
      </c>
      <c r="B93" s="32">
        <v>43525</v>
      </c>
      <c r="C93" s="33" t="s">
        <v>64</v>
      </c>
      <c r="D93" s="34"/>
      <c r="E93" s="35"/>
      <c r="F93" s="35"/>
      <c r="G93" s="43" t="s">
        <v>5</v>
      </c>
      <c r="H93" s="60" t="s">
        <v>70</v>
      </c>
      <c r="I93" s="61"/>
      <c r="J93" s="35"/>
      <c r="K93" s="35"/>
      <c r="L93" s="11" t="str">
        <f t="shared" si="13"/>
        <v>L</v>
      </c>
      <c r="M93" s="11">
        <f t="shared" si="14"/>
        <v>0</v>
      </c>
      <c r="N93" s="11" t="str">
        <f t="shared" si="15"/>
        <v>L</v>
      </c>
      <c r="O93" s="11">
        <f t="shared" si="16"/>
        <v>0</v>
      </c>
    </row>
    <row r="94" spans="1:19" hidden="1" x14ac:dyDescent="0.2">
      <c r="A94" s="5" t="s">
        <v>75</v>
      </c>
      <c r="B94" s="68"/>
      <c r="C94" s="69"/>
      <c r="D94" s="69"/>
      <c r="E94" s="70"/>
      <c r="F94" s="70"/>
      <c r="G94" s="71"/>
      <c r="H94" s="72"/>
      <c r="I94" s="72"/>
      <c r="J94" s="70"/>
      <c r="K94" s="70"/>
      <c r="L94" s="11" t="str">
        <f t="shared" si="13"/>
        <v>L</v>
      </c>
      <c r="M94" s="11">
        <f t="shared" si="14"/>
        <v>0</v>
      </c>
      <c r="N94" s="11" t="str">
        <f t="shared" si="15"/>
        <v>L</v>
      </c>
      <c r="O94" s="11">
        <f t="shared" si="16"/>
        <v>0</v>
      </c>
    </row>
    <row r="95" spans="1:19" hidden="1" x14ac:dyDescent="0.2">
      <c r="A95" s="5" t="s">
        <v>106</v>
      </c>
      <c r="B95" s="32">
        <v>43529</v>
      </c>
      <c r="C95" s="33" t="s">
        <v>59</v>
      </c>
      <c r="D95" s="34"/>
      <c r="E95" s="35"/>
      <c r="F95" s="35"/>
      <c r="G95" s="43" t="s">
        <v>5</v>
      </c>
      <c r="H95" s="60" t="s">
        <v>68</v>
      </c>
      <c r="I95" s="61"/>
      <c r="J95" s="35"/>
      <c r="K95" s="35"/>
      <c r="L95" s="11" t="str">
        <f>IF(E95=" "," ",IF(E95&lt;4,"L",IF(E95=4,"D","W")))</f>
        <v>L</v>
      </c>
      <c r="M95" s="11">
        <f>F95-K95</f>
        <v>0</v>
      </c>
      <c r="N95" s="11" t="str">
        <f>IF(J95=" "," ",IF(J95&lt;4,"L",IF(J95=4,"D","W")))</f>
        <v>L</v>
      </c>
      <c r="O95" s="11">
        <f>K95-F95</f>
        <v>0</v>
      </c>
      <c r="P95" s="12"/>
      <c r="Q95" s="7"/>
      <c r="R95" s="7"/>
      <c r="S95" s="7"/>
    </row>
    <row r="96" spans="1:19" hidden="1" x14ac:dyDescent="0.2">
      <c r="A96" s="5" t="s">
        <v>106</v>
      </c>
      <c r="B96" s="32">
        <v>43530</v>
      </c>
      <c r="C96" s="33" t="s">
        <v>63</v>
      </c>
      <c r="D96" s="34"/>
      <c r="E96" s="35"/>
      <c r="F96" s="35"/>
      <c r="G96" s="43" t="s">
        <v>5</v>
      </c>
      <c r="H96" s="60" t="s">
        <v>68</v>
      </c>
      <c r="I96" s="61"/>
      <c r="J96" s="35"/>
      <c r="K96" s="35"/>
      <c r="L96" s="11" t="str">
        <f t="shared" si="13"/>
        <v>L</v>
      </c>
      <c r="M96" s="11">
        <f t="shared" si="14"/>
        <v>0</v>
      </c>
      <c r="N96" s="11" t="str">
        <f t="shared" si="15"/>
        <v>L</v>
      </c>
      <c r="O96" s="11">
        <f t="shared" si="16"/>
        <v>0</v>
      </c>
    </row>
    <row r="97" spans="1:15" hidden="1" x14ac:dyDescent="0.2">
      <c r="A97" s="5" t="s">
        <v>75</v>
      </c>
      <c r="B97" s="68"/>
      <c r="C97" s="69"/>
      <c r="D97" s="69"/>
      <c r="E97" s="70"/>
      <c r="F97" s="70"/>
      <c r="G97" s="71"/>
      <c r="H97" s="72"/>
      <c r="I97" s="72"/>
      <c r="J97" s="70"/>
      <c r="K97" s="70"/>
      <c r="L97" s="11" t="str">
        <f t="shared" si="13"/>
        <v>L</v>
      </c>
      <c r="M97" s="11">
        <f t="shared" si="14"/>
        <v>0</v>
      </c>
      <c r="N97" s="11" t="str">
        <f t="shared" si="15"/>
        <v>L</v>
      </c>
      <c r="O97" s="11">
        <f t="shared" si="16"/>
        <v>0</v>
      </c>
    </row>
    <row r="98" spans="1:15" hidden="1" x14ac:dyDescent="0.2">
      <c r="A98" s="5" t="s">
        <v>107</v>
      </c>
      <c r="B98" s="32">
        <v>43536</v>
      </c>
      <c r="C98" s="33" t="s">
        <v>58</v>
      </c>
      <c r="D98" s="34"/>
      <c r="E98" s="35"/>
      <c r="F98" s="35"/>
      <c r="G98" s="43" t="s">
        <v>5</v>
      </c>
      <c r="H98" s="60" t="s">
        <v>60</v>
      </c>
      <c r="I98" s="61"/>
      <c r="J98" s="35"/>
      <c r="K98" s="35"/>
      <c r="L98" s="11" t="str">
        <f t="shared" si="13"/>
        <v>L</v>
      </c>
      <c r="M98" s="11">
        <f t="shared" si="14"/>
        <v>0</v>
      </c>
      <c r="N98" s="11" t="str">
        <f t="shared" si="15"/>
        <v>L</v>
      </c>
      <c r="O98" s="11">
        <f t="shared" si="16"/>
        <v>0</v>
      </c>
    </row>
    <row r="99" spans="1:15" hidden="1" x14ac:dyDescent="0.2">
      <c r="A99" s="5" t="s">
        <v>107</v>
      </c>
      <c r="B99" s="32">
        <v>43536</v>
      </c>
      <c r="C99" s="33" t="s">
        <v>59</v>
      </c>
      <c r="D99" s="34"/>
      <c r="E99" s="35"/>
      <c r="F99" s="35"/>
      <c r="G99" s="43" t="s">
        <v>5</v>
      </c>
      <c r="H99" s="60" t="s">
        <v>64</v>
      </c>
      <c r="I99" s="61"/>
      <c r="J99" s="35"/>
      <c r="K99" s="35"/>
      <c r="L99" s="11" t="str">
        <f t="shared" si="13"/>
        <v>L</v>
      </c>
      <c r="M99" s="11">
        <f t="shared" si="14"/>
        <v>0</v>
      </c>
      <c r="N99" s="11" t="str">
        <f t="shared" si="15"/>
        <v>L</v>
      </c>
      <c r="O99" s="11">
        <f t="shared" si="16"/>
        <v>0</v>
      </c>
    </row>
    <row r="100" spans="1:15" hidden="1" x14ac:dyDescent="0.2">
      <c r="A100" s="5" t="s">
        <v>107</v>
      </c>
      <c r="B100" s="32">
        <v>43537</v>
      </c>
      <c r="C100" s="33" t="s">
        <v>61</v>
      </c>
      <c r="D100" s="34"/>
      <c r="E100" s="35"/>
      <c r="F100" s="35"/>
      <c r="G100" s="43" t="s">
        <v>5</v>
      </c>
      <c r="H100" s="60" t="s">
        <v>70</v>
      </c>
      <c r="I100" s="61"/>
      <c r="J100" s="35"/>
      <c r="K100" s="35"/>
      <c r="L100" s="11" t="str">
        <f t="shared" si="13"/>
        <v>L</v>
      </c>
      <c r="M100" s="11">
        <f t="shared" si="14"/>
        <v>0</v>
      </c>
      <c r="N100" s="11" t="str">
        <f t="shared" si="15"/>
        <v>L</v>
      </c>
      <c r="O100" s="11">
        <f t="shared" si="16"/>
        <v>0</v>
      </c>
    </row>
    <row r="101" spans="1:15" hidden="1" x14ac:dyDescent="0.2">
      <c r="A101" s="5" t="s">
        <v>75</v>
      </c>
      <c r="B101" s="68"/>
      <c r="C101" s="69"/>
      <c r="D101" s="69"/>
      <c r="E101" s="70"/>
      <c r="F101" s="70"/>
      <c r="G101" s="71"/>
      <c r="H101" s="72"/>
      <c r="I101" s="72"/>
      <c r="J101" s="70"/>
      <c r="K101" s="70"/>
      <c r="L101" s="11" t="str">
        <f t="shared" si="13"/>
        <v>L</v>
      </c>
      <c r="M101" s="11">
        <f t="shared" si="14"/>
        <v>0</v>
      </c>
      <c r="N101" s="11" t="str">
        <f t="shared" si="15"/>
        <v>L</v>
      </c>
      <c r="O101" s="11">
        <f t="shared" si="16"/>
        <v>0</v>
      </c>
    </row>
    <row r="102" spans="1:15" hidden="1" x14ac:dyDescent="0.2">
      <c r="A102" s="5" t="s">
        <v>108</v>
      </c>
      <c r="B102" s="32">
        <v>43544</v>
      </c>
      <c r="C102" s="33" t="s">
        <v>60</v>
      </c>
      <c r="D102" s="34"/>
      <c r="E102" s="35"/>
      <c r="F102" s="35"/>
      <c r="G102" s="43" t="s">
        <v>5</v>
      </c>
      <c r="H102" s="60" t="s">
        <v>63</v>
      </c>
      <c r="I102" s="61"/>
      <c r="J102" s="35"/>
      <c r="K102" s="35"/>
      <c r="L102" s="11" t="str">
        <f t="shared" si="13"/>
        <v>L</v>
      </c>
      <c r="M102" s="11">
        <f t="shared" si="14"/>
        <v>0</v>
      </c>
      <c r="N102" s="11" t="str">
        <f t="shared" si="15"/>
        <v>L</v>
      </c>
      <c r="O102" s="11">
        <f t="shared" si="16"/>
        <v>0</v>
      </c>
    </row>
    <row r="103" spans="1:15" hidden="1" x14ac:dyDescent="0.2">
      <c r="A103" s="5" t="s">
        <v>108</v>
      </c>
      <c r="B103" s="32">
        <v>43545</v>
      </c>
      <c r="C103" s="33" t="s">
        <v>70</v>
      </c>
      <c r="D103" s="34"/>
      <c r="E103" s="35"/>
      <c r="F103" s="35"/>
      <c r="G103" s="43" t="s">
        <v>5</v>
      </c>
      <c r="H103" s="60" t="s">
        <v>66</v>
      </c>
      <c r="I103" s="61"/>
      <c r="J103" s="35"/>
      <c r="K103" s="35"/>
      <c r="L103" s="11" t="str">
        <f t="shared" si="13"/>
        <v>L</v>
      </c>
      <c r="M103" s="11">
        <f t="shared" si="14"/>
        <v>0</v>
      </c>
      <c r="N103" s="11" t="str">
        <f t="shared" si="15"/>
        <v>L</v>
      </c>
      <c r="O103" s="11">
        <f t="shared" si="16"/>
        <v>0</v>
      </c>
    </row>
    <row r="104" spans="1:15" hidden="1" x14ac:dyDescent="0.2">
      <c r="A104" s="5" t="s">
        <v>108</v>
      </c>
      <c r="B104" s="32">
        <v>43545</v>
      </c>
      <c r="C104" s="33" t="s">
        <v>68</v>
      </c>
      <c r="D104" s="34"/>
      <c r="E104" s="35"/>
      <c r="F104" s="35"/>
      <c r="G104" s="43" t="s">
        <v>5</v>
      </c>
      <c r="H104" s="60" t="s">
        <v>59</v>
      </c>
      <c r="I104" s="61"/>
      <c r="J104" s="35"/>
      <c r="K104" s="35"/>
      <c r="L104" s="11" t="str">
        <f t="shared" ref="L104:L111" si="17">IF(E104=" "," ",IF(E104&lt;4,"L",IF(E104=4,"D","W")))</f>
        <v>L</v>
      </c>
      <c r="M104" s="11">
        <f t="shared" ref="M104:M112" si="18">F104-K104</f>
        <v>0</v>
      </c>
      <c r="N104" s="11" t="str">
        <f t="shared" ref="N104:N111" si="19">IF(J104=" "," ",IF(J104&lt;4,"L",IF(J104=4,"D","W")))</f>
        <v>L</v>
      </c>
      <c r="O104" s="11">
        <f t="shared" ref="O104:O112" si="20">K104-F104</f>
        <v>0</v>
      </c>
    </row>
    <row r="105" spans="1:15" hidden="1" x14ac:dyDescent="0.2">
      <c r="A105" s="5" t="s">
        <v>108</v>
      </c>
      <c r="B105" s="32">
        <v>43546</v>
      </c>
      <c r="C105" s="33" t="s">
        <v>64</v>
      </c>
      <c r="D105" s="34"/>
      <c r="E105" s="35"/>
      <c r="F105" s="35"/>
      <c r="G105" s="43" t="s">
        <v>5</v>
      </c>
      <c r="H105" s="60" t="s">
        <v>61</v>
      </c>
      <c r="I105" s="61"/>
      <c r="J105" s="35"/>
      <c r="K105" s="35"/>
      <c r="L105" s="11" t="str">
        <f t="shared" si="17"/>
        <v>L</v>
      </c>
      <c r="M105" s="11">
        <f t="shared" si="18"/>
        <v>0</v>
      </c>
      <c r="N105" s="11" t="str">
        <f t="shared" si="19"/>
        <v>L</v>
      </c>
      <c r="O105" s="11">
        <f t="shared" si="20"/>
        <v>0</v>
      </c>
    </row>
    <row r="106" spans="1:15" hidden="1" x14ac:dyDescent="0.2">
      <c r="A106" s="5" t="s">
        <v>75</v>
      </c>
      <c r="B106" s="68"/>
      <c r="C106" s="69"/>
      <c r="D106" s="69"/>
      <c r="E106" s="70"/>
      <c r="F106" s="70"/>
      <c r="G106" s="71"/>
      <c r="H106" s="72"/>
      <c r="I106" s="72"/>
      <c r="J106" s="70"/>
      <c r="K106" s="70"/>
      <c r="L106" s="11" t="str">
        <f t="shared" si="17"/>
        <v>L</v>
      </c>
      <c r="M106" s="11">
        <f t="shared" si="18"/>
        <v>0</v>
      </c>
      <c r="N106" s="11" t="str">
        <f t="shared" si="19"/>
        <v>L</v>
      </c>
      <c r="O106" s="11">
        <f t="shared" si="20"/>
        <v>0</v>
      </c>
    </row>
    <row r="107" spans="1:15" hidden="1" x14ac:dyDescent="0.2">
      <c r="A107" s="5" t="s">
        <v>109</v>
      </c>
      <c r="B107" s="32">
        <v>43549</v>
      </c>
      <c r="C107" s="33" t="s">
        <v>66</v>
      </c>
      <c r="D107" s="34"/>
      <c r="E107" s="35"/>
      <c r="F107" s="35"/>
      <c r="G107" s="43" t="s">
        <v>5</v>
      </c>
      <c r="H107" s="60" t="s">
        <v>61</v>
      </c>
      <c r="I107" s="61"/>
      <c r="J107" s="35"/>
      <c r="K107" s="35"/>
      <c r="L107" s="11" t="str">
        <f t="shared" si="17"/>
        <v>L</v>
      </c>
      <c r="M107" s="11">
        <f t="shared" si="18"/>
        <v>0</v>
      </c>
      <c r="N107" s="11" t="str">
        <f t="shared" si="19"/>
        <v>L</v>
      </c>
      <c r="O107" s="11">
        <f t="shared" si="20"/>
        <v>0</v>
      </c>
    </row>
    <row r="108" spans="1:15" hidden="1" x14ac:dyDescent="0.2">
      <c r="A108" s="5" t="s">
        <v>109</v>
      </c>
      <c r="B108" s="32">
        <v>43550</v>
      </c>
      <c r="C108" s="33" t="s">
        <v>58</v>
      </c>
      <c r="D108" s="34"/>
      <c r="E108" s="35"/>
      <c r="F108" s="35"/>
      <c r="G108" s="43" t="s">
        <v>5</v>
      </c>
      <c r="H108" s="60" t="s">
        <v>70</v>
      </c>
      <c r="I108" s="61"/>
      <c r="J108" s="35"/>
      <c r="K108" s="35"/>
      <c r="L108" s="11" t="str">
        <f t="shared" si="17"/>
        <v>L</v>
      </c>
      <c r="M108" s="11">
        <f t="shared" si="18"/>
        <v>0</v>
      </c>
      <c r="N108" s="11" t="str">
        <f t="shared" si="19"/>
        <v>L</v>
      </c>
      <c r="O108" s="11">
        <f t="shared" si="20"/>
        <v>0</v>
      </c>
    </row>
    <row r="109" spans="1:15" hidden="1" x14ac:dyDescent="0.2">
      <c r="A109" s="5" t="s">
        <v>109</v>
      </c>
      <c r="B109" s="32">
        <v>43550</v>
      </c>
      <c r="C109" s="33" t="s">
        <v>59</v>
      </c>
      <c r="D109" s="34"/>
      <c r="E109" s="35"/>
      <c r="F109" s="35"/>
      <c r="G109" s="43" t="s">
        <v>5</v>
      </c>
      <c r="H109" s="60" t="s">
        <v>60</v>
      </c>
      <c r="I109" s="61"/>
      <c r="J109" s="35"/>
      <c r="K109" s="35"/>
      <c r="L109" s="11" t="str">
        <f t="shared" si="17"/>
        <v>L</v>
      </c>
      <c r="M109" s="11">
        <f t="shared" si="18"/>
        <v>0</v>
      </c>
      <c r="N109" s="11" t="str">
        <f t="shared" si="19"/>
        <v>L</v>
      </c>
      <c r="O109" s="11">
        <f t="shared" si="20"/>
        <v>0</v>
      </c>
    </row>
    <row r="110" spans="1:15" hidden="1" x14ac:dyDescent="0.2">
      <c r="A110" s="5" t="s">
        <v>109</v>
      </c>
      <c r="B110" s="32">
        <v>43553</v>
      </c>
      <c r="C110" s="33" t="s">
        <v>64</v>
      </c>
      <c r="D110" s="34"/>
      <c r="E110" s="35"/>
      <c r="F110" s="35"/>
      <c r="G110" s="43" t="s">
        <v>5</v>
      </c>
      <c r="H110" s="60" t="s">
        <v>68</v>
      </c>
      <c r="I110" s="61"/>
      <c r="J110" s="35"/>
      <c r="K110" s="35"/>
      <c r="L110" s="11" t="str">
        <f t="shared" si="17"/>
        <v>L</v>
      </c>
      <c r="M110" s="11">
        <f t="shared" si="18"/>
        <v>0</v>
      </c>
      <c r="N110" s="11" t="str">
        <f t="shared" si="19"/>
        <v>L</v>
      </c>
      <c r="O110" s="11">
        <f t="shared" si="20"/>
        <v>0</v>
      </c>
    </row>
    <row r="111" spans="1:15" hidden="1" x14ac:dyDescent="0.2">
      <c r="A111" s="5" t="s">
        <v>75</v>
      </c>
      <c r="B111" s="73"/>
      <c r="C111" s="73"/>
      <c r="D111" s="73"/>
      <c r="E111" s="74"/>
      <c r="F111" s="74"/>
      <c r="G111" s="74"/>
      <c r="H111" s="74"/>
      <c r="I111" s="74"/>
      <c r="J111" s="74"/>
      <c r="K111" s="74"/>
      <c r="L111" s="11" t="str">
        <f t="shared" si="17"/>
        <v>L</v>
      </c>
      <c r="M111" s="11">
        <f t="shared" si="18"/>
        <v>0</v>
      </c>
      <c r="N111" s="11" t="str">
        <f t="shared" si="19"/>
        <v>L</v>
      </c>
      <c r="O111" s="11">
        <f t="shared" si="20"/>
        <v>0</v>
      </c>
    </row>
    <row r="112" spans="1:15" hidden="1" x14ac:dyDescent="0.2">
      <c r="A112" s="5" t="s">
        <v>75</v>
      </c>
      <c r="B112" s="73"/>
      <c r="C112" s="73"/>
      <c r="D112" s="73"/>
      <c r="E112" s="74"/>
      <c r="F112" s="74"/>
      <c r="G112" s="74"/>
      <c r="H112" s="74"/>
      <c r="I112" s="74"/>
      <c r="J112" s="74"/>
      <c r="K112" s="74"/>
      <c r="L112" s="11" t="s">
        <v>11</v>
      </c>
      <c r="M112" s="11">
        <f t="shared" si="18"/>
        <v>0</v>
      </c>
      <c r="N112" s="11" t="s">
        <v>11</v>
      </c>
      <c r="O112" s="11">
        <f t="shared" si="20"/>
        <v>0</v>
      </c>
    </row>
    <row r="113" spans="1:1" hidden="1" x14ac:dyDescent="0.2">
      <c r="A113" s="5" t="s">
        <v>75</v>
      </c>
    </row>
    <row r="114" spans="1:1" hidden="1" x14ac:dyDescent="0.2">
      <c r="A114" s="5" t="s">
        <v>75</v>
      </c>
    </row>
    <row r="115" spans="1:1" hidden="1" x14ac:dyDescent="0.2">
      <c r="A115" s="5" t="s">
        <v>75</v>
      </c>
    </row>
    <row r="116" spans="1:1" hidden="1" x14ac:dyDescent="0.2">
      <c r="A116" s="5" t="s">
        <v>75</v>
      </c>
    </row>
    <row r="117" spans="1:1" hidden="1" x14ac:dyDescent="0.2">
      <c r="A117" s="5" t="s">
        <v>75</v>
      </c>
    </row>
    <row r="118" spans="1:1" hidden="1" x14ac:dyDescent="0.2">
      <c r="A118" s="5" t="s">
        <v>75</v>
      </c>
    </row>
    <row r="119" spans="1:1" hidden="1" x14ac:dyDescent="0.2">
      <c r="A119" s="5" t="s">
        <v>75</v>
      </c>
    </row>
    <row r="120" spans="1:1" hidden="1" x14ac:dyDescent="0.2">
      <c r="A120" s="5" t="s">
        <v>75</v>
      </c>
    </row>
    <row r="121" spans="1:1" hidden="1" x14ac:dyDescent="0.2">
      <c r="A121" s="5" t="s">
        <v>75</v>
      </c>
    </row>
    <row r="122" spans="1:1" hidden="1" x14ac:dyDescent="0.2">
      <c r="A122" s="5" t="s">
        <v>75</v>
      </c>
    </row>
    <row r="123" spans="1:1" hidden="1" x14ac:dyDescent="0.2">
      <c r="A123" s="5" t="s">
        <v>75</v>
      </c>
    </row>
    <row r="124" spans="1:1" hidden="1" x14ac:dyDescent="0.2">
      <c r="A124" s="5" t="s">
        <v>75</v>
      </c>
    </row>
    <row r="125" spans="1:1" hidden="1" x14ac:dyDescent="0.2">
      <c r="A125" s="5" t="s">
        <v>75</v>
      </c>
    </row>
    <row r="126" spans="1:1" hidden="1" x14ac:dyDescent="0.2">
      <c r="A126" s="5" t="s">
        <v>75</v>
      </c>
    </row>
    <row r="127" spans="1:1" hidden="1" x14ac:dyDescent="0.2">
      <c r="A127" s="5" t="s">
        <v>75</v>
      </c>
    </row>
    <row r="128" spans="1:1" hidden="1" x14ac:dyDescent="0.2">
      <c r="A128" s="5" t="s">
        <v>75</v>
      </c>
    </row>
    <row r="129" spans="1:1" hidden="1" x14ac:dyDescent="0.2">
      <c r="A129" s="5" t="s">
        <v>75</v>
      </c>
    </row>
    <row r="130" spans="1:1" hidden="1" x14ac:dyDescent="0.2">
      <c r="A130" s="5" t="s">
        <v>75</v>
      </c>
    </row>
    <row r="131" spans="1:1" hidden="1" x14ac:dyDescent="0.2">
      <c r="A131" s="5" t="s">
        <v>75</v>
      </c>
    </row>
    <row r="132" spans="1:1" hidden="1" x14ac:dyDescent="0.2">
      <c r="A132" s="5" t="s">
        <v>75</v>
      </c>
    </row>
    <row r="133" spans="1:1" hidden="1" x14ac:dyDescent="0.2">
      <c r="A133" s="5" t="s">
        <v>75</v>
      </c>
    </row>
    <row r="134" spans="1:1" hidden="1" x14ac:dyDescent="0.2">
      <c r="A134" s="5" t="s">
        <v>75</v>
      </c>
    </row>
    <row r="135" spans="1:1" hidden="1" x14ac:dyDescent="0.2">
      <c r="A135" s="5" t="s">
        <v>75</v>
      </c>
    </row>
    <row r="136" spans="1:1" hidden="1" x14ac:dyDescent="0.2">
      <c r="A136" s="5" t="s">
        <v>75</v>
      </c>
    </row>
    <row r="137" spans="1:1" hidden="1" x14ac:dyDescent="0.2">
      <c r="A137" s="5" t="s">
        <v>75</v>
      </c>
    </row>
    <row r="138" spans="1:1" hidden="1" x14ac:dyDescent="0.2">
      <c r="A138" s="5" t="s">
        <v>75</v>
      </c>
    </row>
    <row r="139" spans="1:1" hidden="1" x14ac:dyDescent="0.2">
      <c r="A139" s="5" t="s">
        <v>75</v>
      </c>
    </row>
    <row r="140" spans="1:1" hidden="1" x14ac:dyDescent="0.2">
      <c r="A140" s="5" t="s">
        <v>75</v>
      </c>
    </row>
    <row r="141" spans="1:1" hidden="1" x14ac:dyDescent="0.2">
      <c r="A141" s="5" t="s">
        <v>75</v>
      </c>
    </row>
    <row r="142" spans="1:1" hidden="1" x14ac:dyDescent="0.2">
      <c r="A142" s="5" t="s">
        <v>75</v>
      </c>
    </row>
    <row r="143" spans="1:1" hidden="1" x14ac:dyDescent="0.2">
      <c r="A143" s="5" t="s">
        <v>75</v>
      </c>
    </row>
    <row r="144" spans="1:1" hidden="1" x14ac:dyDescent="0.2">
      <c r="A144" s="5" t="s">
        <v>75</v>
      </c>
    </row>
    <row r="145" spans="1:1" hidden="1" x14ac:dyDescent="0.2">
      <c r="A145" s="5" t="s">
        <v>75</v>
      </c>
    </row>
    <row r="146" spans="1:1" hidden="1" x14ac:dyDescent="0.2">
      <c r="A146" s="5" t="s">
        <v>75</v>
      </c>
    </row>
    <row r="147" spans="1:1" hidden="1" x14ac:dyDescent="0.2">
      <c r="A147" s="5" t="s">
        <v>75</v>
      </c>
    </row>
    <row r="148" spans="1:1" hidden="1" x14ac:dyDescent="0.2">
      <c r="A148" s="5" t="s">
        <v>75</v>
      </c>
    </row>
    <row r="149" spans="1:1" hidden="1" x14ac:dyDescent="0.2">
      <c r="A149" s="5" t="s">
        <v>75</v>
      </c>
    </row>
    <row r="150" spans="1:1" hidden="1" x14ac:dyDescent="0.2">
      <c r="A150" s="5" t="s">
        <v>75</v>
      </c>
    </row>
    <row r="151" spans="1:1" hidden="1" x14ac:dyDescent="0.2">
      <c r="A151" s="5" t="s">
        <v>75</v>
      </c>
    </row>
  </sheetData>
  <autoFilter ref="A15:A151" xr:uid="{00000000-0009-0000-0000-000003000000}">
    <filterColumn colId="0">
      <filters>
        <filter val="Wk16"/>
      </filters>
    </filterColumn>
  </autoFilter>
  <sortState ref="B5:M13">
    <sortCondition descending="1" ref="K5:K13"/>
    <sortCondition descending="1" ref="J5:J13"/>
    <sortCondition ref="B5:B13"/>
  </sortState>
  <conditionalFormatting sqref="Q1">
    <cfRule type="cellIs" dxfId="3" priority="1" operator="notEqual">
      <formula>$P$1</formula>
    </cfRule>
    <cfRule type="cellIs" dxfId="2" priority="2" operator="equal">
      <formula>$P$1</formula>
    </cfRule>
  </conditionalFormatting>
  <pageMargins left="0.70866141732283472" right="0.70866141732283472" top="0.35433070866141736" bottom="0.15748031496062992" header="0.31496062992125984" footer="0.31496062992125984"/>
  <pageSetup paperSize="9" scale="97" fitToHeight="0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8" name="Button 1">
              <controlPr defaultSize="0" print="0" autoFill="0" autoPict="0" macro="[0]!Macro4">
                <anchor moveWithCells="1" sizeWithCells="1">
                  <from>
                    <xdr:col>16</xdr:col>
                    <xdr:colOff>514350</xdr:colOff>
                    <xdr:row>4</xdr:row>
                    <xdr:rowOff>38100</xdr:rowOff>
                  </from>
                  <to>
                    <xdr:col>17</xdr:col>
                    <xdr:colOff>85725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8" filterMode="1">
    <pageSetUpPr fitToPage="1"/>
  </sheetPr>
  <dimension ref="A1:AB153"/>
  <sheetViews>
    <sheetView showGridLines="0" zoomScale="90" zoomScaleNormal="90" workbookViewId="0">
      <pane ySplit="14" topLeftCell="A15" activePane="bottomLeft" state="frozen"/>
      <selection activeCell="F157" sqref="F157"/>
      <selection pane="bottomLeft" activeCell="F157" sqref="F157"/>
    </sheetView>
  </sheetViews>
  <sheetFormatPr defaultColWidth="9.28515625" defaultRowHeight="12.75" x14ac:dyDescent="0.2"/>
  <cols>
    <col min="1" max="1" width="9.28515625" style="2"/>
    <col min="2" max="2" width="16" style="2" customWidth="1"/>
    <col min="3" max="3" width="14" style="2" customWidth="1"/>
    <col min="4" max="4" width="12.7109375" style="2" customWidth="1"/>
    <col min="5" max="11" width="12.7109375" style="5" customWidth="1"/>
    <col min="12" max="13" width="12.7109375" style="2" hidden="1" customWidth="1"/>
    <col min="14" max="15" width="9.28515625" style="2" hidden="1" customWidth="1"/>
    <col min="16" max="16" width="9.28515625" style="2"/>
    <col min="17" max="17" width="26.7109375" style="2" bestFit="1" customWidth="1"/>
    <col min="18" max="19" width="11" style="2" bestFit="1" customWidth="1"/>
    <col min="20" max="20" width="12" style="2" bestFit="1" customWidth="1"/>
    <col min="21" max="21" width="9.28515625" style="2"/>
    <col min="22" max="22" width="26.7109375" style="2" bestFit="1" customWidth="1"/>
    <col min="23" max="23" width="17.140625" style="2" bestFit="1" customWidth="1"/>
    <col min="24" max="24" width="2.140625" style="2" bestFit="1" customWidth="1"/>
    <col min="25" max="25" width="3.28515625" style="2" bestFit="1" customWidth="1"/>
    <col min="26" max="26" width="11.7109375" style="2" bestFit="1" customWidth="1"/>
    <col min="27" max="27" width="12.42578125" style="2" bestFit="1" customWidth="1"/>
    <col min="28" max="16384" width="9.28515625" style="2"/>
  </cols>
  <sheetData>
    <row r="1" spans="1:28" ht="31.5" x14ac:dyDescent="0.5">
      <c r="B1" s="4"/>
      <c r="C1" s="4"/>
      <c r="E1" s="45"/>
      <c r="F1" s="45"/>
      <c r="G1" s="16" t="s">
        <v>73</v>
      </c>
      <c r="H1" s="45"/>
      <c r="I1" s="45"/>
      <c r="J1" s="45"/>
      <c r="K1" s="7"/>
      <c r="L1" s="4"/>
      <c r="M1" s="4"/>
      <c r="N1" s="5"/>
      <c r="O1" s="5"/>
      <c r="P1" s="76">
        <f>SUM(K5:K14)/8</f>
        <v>29</v>
      </c>
      <c r="Q1" s="77">
        <f>INT(P1)</f>
        <v>29</v>
      </c>
    </row>
    <row r="2" spans="1:28" ht="32.25" thickBot="1" x14ac:dyDescent="0.25">
      <c r="C2" s="6"/>
      <c r="D2" s="6"/>
      <c r="E2" s="46"/>
      <c r="F2" s="46"/>
      <c r="G2" s="17" t="s">
        <v>77</v>
      </c>
      <c r="H2" s="46"/>
      <c r="I2" s="46"/>
      <c r="J2" s="46"/>
      <c r="K2" s="46"/>
      <c r="L2" s="7"/>
      <c r="M2" s="7"/>
      <c r="N2" s="7"/>
      <c r="O2" s="7"/>
      <c r="P2" s="7"/>
    </row>
    <row r="3" spans="1:28" s="8" customFormat="1" ht="16.5" thickTop="1" thickBot="1" x14ac:dyDescent="0.3">
      <c r="B3" s="3"/>
      <c r="C3" s="9"/>
      <c r="D3" s="26" t="s">
        <v>0</v>
      </c>
      <c r="E3" s="27"/>
      <c r="F3" s="27"/>
      <c r="G3" s="28"/>
      <c r="H3" s="29"/>
      <c r="I3" s="30" t="s">
        <v>8</v>
      </c>
      <c r="J3" s="31"/>
      <c r="K3" s="7"/>
      <c r="P3" s="66">
        <f>SUBTOTAL(9,P4:P12)/8</f>
        <v>83</v>
      </c>
      <c r="Q3" s="2" t="s">
        <v>76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8" customFormat="1" ht="16.5" thickTop="1" thickBot="1" x14ac:dyDescent="0.3">
      <c r="B4" s="39" t="s">
        <v>7</v>
      </c>
      <c r="C4" s="40"/>
      <c r="D4" s="42" t="s">
        <v>9</v>
      </c>
      <c r="E4" s="47" t="s">
        <v>10</v>
      </c>
      <c r="F4" s="47" t="s">
        <v>11</v>
      </c>
      <c r="G4" s="48" t="s">
        <v>12</v>
      </c>
      <c r="H4" s="49" t="s">
        <v>13</v>
      </c>
      <c r="I4" s="47" t="s">
        <v>14</v>
      </c>
      <c r="J4" s="48" t="s">
        <v>15</v>
      </c>
      <c r="K4" s="50" t="s">
        <v>3</v>
      </c>
      <c r="Q4" s="7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8" customFormat="1" ht="15.75" thickTop="1" x14ac:dyDescent="0.25">
      <c r="A5" s="67"/>
      <c r="B5" s="18" t="s">
        <v>65</v>
      </c>
      <c r="C5" s="19"/>
      <c r="D5" s="24">
        <f t="shared" ref="D5:D12" si="0">VLOOKUP($B5,$V$33:$Z$47,5,0)+VLOOKUP($B5,$V$18:$Z$30,5,0)</f>
        <v>7</v>
      </c>
      <c r="E5" s="51">
        <f t="shared" ref="E5:E12" si="1">VLOOKUP($B5,$V$33:$Z$47,4,0)+VLOOKUP($B5,$V$18:$Z$30,4,0)</f>
        <v>5</v>
      </c>
      <c r="F5" s="51">
        <f t="shared" ref="F5:F12" si="2">VLOOKUP($B5,$V$33:$Z$47,2,0)+VLOOKUP($B5,$V$18:$Z$30,2,0)</f>
        <v>0</v>
      </c>
      <c r="G5" s="52">
        <f t="shared" ref="G5:G12" si="3">VLOOKUP($B5,$V$33:$Z$47,3,0)+VLOOKUP($B5,$V$18:$Z$30,3,0)</f>
        <v>2</v>
      </c>
      <c r="H5" s="53">
        <f t="shared" ref="H5:H12" si="4">VLOOKUP($B5,$Q$18:$S$30,3,0)+VLOOKUP($B5,$Q$35:$S$47,3,0)</f>
        <v>197</v>
      </c>
      <c r="I5" s="51">
        <f t="shared" ref="I5:I12" si="5">H5-J5</f>
        <v>137</v>
      </c>
      <c r="J5" s="52">
        <f t="shared" ref="J5:J12" si="6">VLOOKUP($B5,$Q$18:$T$30,4,0)+VLOOKUP($B5,$Q$35:$T$47,4,0)</f>
        <v>60</v>
      </c>
      <c r="K5" s="54">
        <f t="shared" ref="K5:K12" si="7">VLOOKUP($B5,$Q$18:$T$30,2,0)+VLOOKUP($B5,$Q$35:$T$47,2,0)</f>
        <v>40</v>
      </c>
      <c r="P5" s="8">
        <f>(14-D5)*8+K5</f>
        <v>96</v>
      </c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8" customFormat="1" ht="15" x14ac:dyDescent="0.25">
      <c r="A6" s="67"/>
      <c r="B6" s="20" t="s">
        <v>82</v>
      </c>
      <c r="C6" s="21"/>
      <c r="D6" s="24">
        <f t="shared" si="0"/>
        <v>8</v>
      </c>
      <c r="E6" s="51">
        <f t="shared" si="1"/>
        <v>5</v>
      </c>
      <c r="F6" s="51">
        <f t="shared" si="2"/>
        <v>0</v>
      </c>
      <c r="G6" s="52">
        <f t="shared" si="3"/>
        <v>3</v>
      </c>
      <c r="H6" s="53">
        <f t="shared" si="4"/>
        <v>216</v>
      </c>
      <c r="I6" s="51">
        <f t="shared" si="5"/>
        <v>161</v>
      </c>
      <c r="J6" s="52">
        <f t="shared" si="6"/>
        <v>55</v>
      </c>
      <c r="K6" s="54">
        <f t="shared" si="7"/>
        <v>36</v>
      </c>
      <c r="P6" s="8">
        <f t="shared" ref="P6:P12" si="8">(14-D6)*8+K6</f>
        <v>84</v>
      </c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8" customFormat="1" ht="15" x14ac:dyDescent="0.25">
      <c r="A7" s="67"/>
      <c r="B7" s="20" t="s">
        <v>67</v>
      </c>
      <c r="C7" s="21"/>
      <c r="D7" s="24">
        <f t="shared" si="0"/>
        <v>8</v>
      </c>
      <c r="E7" s="51">
        <f t="shared" si="1"/>
        <v>4</v>
      </c>
      <c r="F7" s="51">
        <f t="shared" si="2"/>
        <v>0</v>
      </c>
      <c r="G7" s="52">
        <f t="shared" si="3"/>
        <v>4</v>
      </c>
      <c r="H7" s="53">
        <f t="shared" si="4"/>
        <v>176</v>
      </c>
      <c r="I7" s="51">
        <f t="shared" si="5"/>
        <v>182</v>
      </c>
      <c r="J7" s="52">
        <f t="shared" si="6"/>
        <v>-6</v>
      </c>
      <c r="K7" s="54">
        <f t="shared" si="7"/>
        <v>36</v>
      </c>
      <c r="P7" s="8">
        <f t="shared" si="8"/>
        <v>84</v>
      </c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8" customFormat="1" ht="15" x14ac:dyDescent="0.25">
      <c r="A8" s="67"/>
      <c r="B8" s="20" t="s">
        <v>71</v>
      </c>
      <c r="C8" s="21"/>
      <c r="D8" s="24">
        <f t="shared" si="0"/>
        <v>7</v>
      </c>
      <c r="E8" s="51">
        <f t="shared" si="1"/>
        <v>4</v>
      </c>
      <c r="F8" s="51">
        <f t="shared" si="2"/>
        <v>0</v>
      </c>
      <c r="G8" s="52">
        <f t="shared" si="3"/>
        <v>3</v>
      </c>
      <c r="H8" s="53">
        <f t="shared" si="4"/>
        <v>167</v>
      </c>
      <c r="I8" s="51">
        <f t="shared" si="5"/>
        <v>153</v>
      </c>
      <c r="J8" s="52">
        <f t="shared" si="6"/>
        <v>14</v>
      </c>
      <c r="K8" s="54">
        <f t="shared" si="7"/>
        <v>30</v>
      </c>
      <c r="P8" s="8">
        <f t="shared" si="8"/>
        <v>86</v>
      </c>
      <c r="Q8" s="7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8" customFormat="1" ht="15" x14ac:dyDescent="0.25">
      <c r="A9" s="67"/>
      <c r="B9" s="20" t="s">
        <v>62</v>
      </c>
      <c r="C9" s="21"/>
      <c r="D9" s="24">
        <f t="shared" si="0"/>
        <v>7</v>
      </c>
      <c r="E9" s="51">
        <f t="shared" si="1"/>
        <v>4</v>
      </c>
      <c r="F9" s="51">
        <f t="shared" si="2"/>
        <v>0</v>
      </c>
      <c r="G9" s="52">
        <f t="shared" si="3"/>
        <v>3</v>
      </c>
      <c r="H9" s="53">
        <f t="shared" si="4"/>
        <v>173</v>
      </c>
      <c r="I9" s="51">
        <f t="shared" si="5"/>
        <v>162</v>
      </c>
      <c r="J9" s="52">
        <f t="shared" si="6"/>
        <v>11</v>
      </c>
      <c r="K9" s="54">
        <f t="shared" si="7"/>
        <v>30</v>
      </c>
      <c r="P9" s="8">
        <f t="shared" si="8"/>
        <v>86</v>
      </c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8" customFormat="1" ht="15" x14ac:dyDescent="0.25">
      <c r="A10" s="67"/>
      <c r="B10" s="20" t="s">
        <v>72</v>
      </c>
      <c r="C10" s="21"/>
      <c r="D10" s="24">
        <f t="shared" si="0"/>
        <v>7</v>
      </c>
      <c r="E10" s="51">
        <f t="shared" si="1"/>
        <v>3</v>
      </c>
      <c r="F10" s="51">
        <f t="shared" si="2"/>
        <v>0</v>
      </c>
      <c r="G10" s="52">
        <f t="shared" si="3"/>
        <v>4</v>
      </c>
      <c r="H10" s="53">
        <f t="shared" si="4"/>
        <v>167</v>
      </c>
      <c r="I10" s="51">
        <f t="shared" si="5"/>
        <v>156</v>
      </c>
      <c r="J10" s="52">
        <f t="shared" si="6"/>
        <v>11</v>
      </c>
      <c r="K10" s="54">
        <f t="shared" si="7"/>
        <v>28</v>
      </c>
      <c r="P10" s="8">
        <f t="shared" si="8"/>
        <v>84</v>
      </c>
      <c r="Q10" s="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8" customFormat="1" ht="15" x14ac:dyDescent="0.25">
      <c r="A11" s="67"/>
      <c r="B11" s="20" t="s">
        <v>69</v>
      </c>
      <c r="C11" s="21"/>
      <c r="D11" s="24">
        <f t="shared" si="0"/>
        <v>7</v>
      </c>
      <c r="E11" s="51">
        <f t="shared" si="1"/>
        <v>3</v>
      </c>
      <c r="F11" s="51">
        <f t="shared" si="2"/>
        <v>0</v>
      </c>
      <c r="G11" s="52">
        <f t="shared" si="3"/>
        <v>4</v>
      </c>
      <c r="H11" s="53">
        <f t="shared" si="4"/>
        <v>131</v>
      </c>
      <c r="I11" s="51">
        <f t="shared" si="5"/>
        <v>191</v>
      </c>
      <c r="J11" s="52">
        <f t="shared" si="6"/>
        <v>-60</v>
      </c>
      <c r="K11" s="54">
        <f t="shared" si="7"/>
        <v>20</v>
      </c>
      <c r="P11" s="8">
        <f t="shared" si="8"/>
        <v>76</v>
      </c>
      <c r="Q11" s="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8" customFormat="1" ht="15.75" thickBot="1" x14ac:dyDescent="0.3">
      <c r="A12" s="67"/>
      <c r="B12" s="22" t="s">
        <v>81</v>
      </c>
      <c r="C12" s="78"/>
      <c r="D12" s="25">
        <f t="shared" si="0"/>
        <v>7</v>
      </c>
      <c r="E12" s="55">
        <f t="shared" si="1"/>
        <v>1</v>
      </c>
      <c r="F12" s="55">
        <f t="shared" si="2"/>
        <v>0</v>
      </c>
      <c r="G12" s="56">
        <f t="shared" si="3"/>
        <v>6</v>
      </c>
      <c r="H12" s="57">
        <f t="shared" si="4"/>
        <v>118</v>
      </c>
      <c r="I12" s="55">
        <f t="shared" si="5"/>
        <v>203</v>
      </c>
      <c r="J12" s="56">
        <f t="shared" si="6"/>
        <v>-85</v>
      </c>
      <c r="K12" s="58">
        <f t="shared" si="7"/>
        <v>12</v>
      </c>
      <c r="P12" s="8">
        <f t="shared" si="8"/>
        <v>68</v>
      </c>
      <c r="Q12" s="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3.5" thickTop="1" x14ac:dyDescent="0.2">
      <c r="A13" s="5"/>
      <c r="L13" s="7"/>
      <c r="M13" s="7"/>
      <c r="N13" s="7"/>
      <c r="O13" s="7"/>
      <c r="P13" s="7"/>
      <c r="Q13" s="7"/>
      <c r="R13" s="7"/>
      <c r="S13" s="7"/>
    </row>
    <row r="14" spans="1:28" x14ac:dyDescent="0.2">
      <c r="A14" s="5"/>
      <c r="B14" s="36" t="s">
        <v>1</v>
      </c>
      <c r="C14" s="37" t="s">
        <v>4</v>
      </c>
      <c r="D14" s="38" t="s">
        <v>28</v>
      </c>
      <c r="E14" s="59" t="s">
        <v>3</v>
      </c>
      <c r="F14" s="59" t="s">
        <v>2</v>
      </c>
      <c r="G14" s="43" t="s">
        <v>5</v>
      </c>
      <c r="H14" s="60" t="s">
        <v>6</v>
      </c>
      <c r="I14" s="61" t="s">
        <v>28</v>
      </c>
      <c r="J14" s="35" t="s">
        <v>3</v>
      </c>
      <c r="K14" s="35" t="s">
        <v>2</v>
      </c>
      <c r="L14" s="10" t="s">
        <v>16</v>
      </c>
      <c r="M14" s="10" t="s">
        <v>15</v>
      </c>
      <c r="N14" s="10" t="s">
        <v>16</v>
      </c>
      <c r="O14" s="10" t="s">
        <v>15</v>
      </c>
      <c r="P14" s="7"/>
      <c r="Q14" s="7"/>
      <c r="R14" s="7"/>
      <c r="S14" s="7"/>
      <c r="V14" s="13" t="s">
        <v>2</v>
      </c>
      <c r="W14" t="s">
        <v>83</v>
      </c>
    </row>
    <row r="15" spans="1:28" ht="12.75" hidden="1" customHeight="1" x14ac:dyDescent="0.2">
      <c r="A15" s="5" t="s">
        <v>90</v>
      </c>
      <c r="B15" s="32">
        <v>43375</v>
      </c>
      <c r="C15" s="33" t="s">
        <v>62</v>
      </c>
      <c r="D15" s="34"/>
      <c r="E15" s="35">
        <v>8</v>
      </c>
      <c r="F15" s="35">
        <v>32</v>
      </c>
      <c r="G15" s="43" t="s">
        <v>5</v>
      </c>
      <c r="H15" s="60" t="s">
        <v>72</v>
      </c>
      <c r="I15" s="61"/>
      <c r="J15" s="35">
        <v>0</v>
      </c>
      <c r="K15" s="35">
        <v>11</v>
      </c>
      <c r="L15" s="11" t="str">
        <f t="shared" ref="L15:L47" si="9">IF(E15=" "," ",IF(E15&lt;4,"L",IF(E15=4,"D","W")))</f>
        <v>W</v>
      </c>
      <c r="M15" s="11">
        <f t="shared" ref="M15:M47" si="10">F15-K15</f>
        <v>21</v>
      </c>
      <c r="N15" s="11" t="str">
        <f t="shared" ref="N15:N79" si="11">IF(J15=" "," ",IF(J15&lt;4,"L",IF(J15=4,"D","W")))</f>
        <v>L</v>
      </c>
      <c r="O15" s="11">
        <f>K15-F15</f>
        <v>-21</v>
      </c>
      <c r="P15" s="12"/>
      <c r="Q15" s="12" t="s">
        <v>4</v>
      </c>
      <c r="R15" s="12"/>
      <c r="S15" s="12"/>
    </row>
    <row r="16" spans="1:28" ht="12.75" hidden="1" customHeight="1" x14ac:dyDescent="0.2">
      <c r="A16" s="5" t="s">
        <v>90</v>
      </c>
      <c r="B16" s="32">
        <v>43375</v>
      </c>
      <c r="C16" s="33" t="s">
        <v>65</v>
      </c>
      <c r="D16" s="34"/>
      <c r="E16" s="35">
        <v>8</v>
      </c>
      <c r="F16" s="35">
        <v>29</v>
      </c>
      <c r="G16" s="43" t="s">
        <v>5</v>
      </c>
      <c r="H16" s="60" t="s">
        <v>71</v>
      </c>
      <c r="I16" s="61"/>
      <c r="J16" s="35">
        <v>0</v>
      </c>
      <c r="K16" s="35">
        <v>17</v>
      </c>
      <c r="L16" s="11" t="str">
        <f t="shared" si="9"/>
        <v>W</v>
      </c>
      <c r="M16" s="11">
        <f t="shared" si="10"/>
        <v>12</v>
      </c>
      <c r="N16" s="11" t="str">
        <f t="shared" si="11"/>
        <v>L</v>
      </c>
      <c r="O16" s="11">
        <f t="shared" ref="O16:O47" si="12">K16-F16</f>
        <v>-12</v>
      </c>
      <c r="P16" s="12"/>
      <c r="Q16"/>
      <c r="R16" s="13" t="s">
        <v>19</v>
      </c>
      <c r="S16"/>
      <c r="T16"/>
      <c r="V16" s="13" t="s">
        <v>20</v>
      </c>
      <c r="W16" s="13" t="s">
        <v>21</v>
      </c>
      <c r="X16"/>
      <c r="Y16"/>
      <c r="Z16"/>
    </row>
    <row r="17" spans="1:26" ht="12.75" hidden="1" customHeight="1" x14ac:dyDescent="0.2">
      <c r="A17" s="5" t="s">
        <v>90</v>
      </c>
      <c r="B17" s="32">
        <v>43376</v>
      </c>
      <c r="C17" s="33" t="s">
        <v>81</v>
      </c>
      <c r="D17" s="34"/>
      <c r="E17" s="35">
        <v>2</v>
      </c>
      <c r="F17" s="35">
        <v>16</v>
      </c>
      <c r="G17" s="43" t="s">
        <v>5</v>
      </c>
      <c r="H17" s="60" t="s">
        <v>67</v>
      </c>
      <c r="I17" s="61"/>
      <c r="J17" s="35">
        <v>6</v>
      </c>
      <c r="K17" s="35">
        <v>21</v>
      </c>
      <c r="L17" s="11" t="str">
        <f t="shared" si="9"/>
        <v>L</v>
      </c>
      <c r="M17" s="11">
        <f t="shared" si="10"/>
        <v>-5</v>
      </c>
      <c r="N17" s="11" t="str">
        <f t="shared" si="11"/>
        <v>W</v>
      </c>
      <c r="O17" s="11">
        <f t="shared" si="12"/>
        <v>5</v>
      </c>
      <c r="P17" s="12"/>
      <c r="Q17" s="13" t="s">
        <v>22</v>
      </c>
      <c r="R17" t="s">
        <v>23</v>
      </c>
      <c r="S17" t="s">
        <v>24</v>
      </c>
      <c r="T17" t="s">
        <v>25</v>
      </c>
      <c r="V17" s="13" t="s">
        <v>22</v>
      </c>
      <c r="W17" t="s">
        <v>11</v>
      </c>
      <c r="X17" t="s">
        <v>12</v>
      </c>
      <c r="Y17" t="s">
        <v>10</v>
      </c>
      <c r="Z17" t="s">
        <v>26</v>
      </c>
    </row>
    <row r="18" spans="1:26" ht="12.75" hidden="1" customHeight="1" x14ac:dyDescent="0.2">
      <c r="A18" s="5" t="s">
        <v>90</v>
      </c>
      <c r="B18" s="32">
        <v>43378</v>
      </c>
      <c r="C18" s="33" t="s">
        <v>69</v>
      </c>
      <c r="D18" s="34"/>
      <c r="E18" s="35">
        <v>6</v>
      </c>
      <c r="F18" s="35">
        <v>22</v>
      </c>
      <c r="G18" s="43" t="s">
        <v>5</v>
      </c>
      <c r="H18" s="60" t="s">
        <v>82</v>
      </c>
      <c r="I18" s="61"/>
      <c r="J18" s="35">
        <v>2</v>
      </c>
      <c r="K18" s="35">
        <v>21</v>
      </c>
      <c r="L18" s="11" t="str">
        <f t="shared" si="9"/>
        <v>W</v>
      </c>
      <c r="M18" s="11">
        <f t="shared" si="10"/>
        <v>1</v>
      </c>
      <c r="N18" s="11" t="str">
        <f t="shared" si="11"/>
        <v>L</v>
      </c>
      <c r="O18" s="11">
        <f t="shared" si="12"/>
        <v>-1</v>
      </c>
      <c r="P18" s="12"/>
      <c r="Q18" s="1" t="s">
        <v>69</v>
      </c>
      <c r="R18" s="14">
        <v>12</v>
      </c>
      <c r="S18" s="14">
        <v>58</v>
      </c>
      <c r="T18" s="14">
        <v>-15</v>
      </c>
      <c r="V18" s="1" t="s">
        <v>69</v>
      </c>
      <c r="W18" s="14"/>
      <c r="X18" s="14">
        <v>1</v>
      </c>
      <c r="Y18" s="14">
        <v>2</v>
      </c>
      <c r="Z18" s="14">
        <v>3</v>
      </c>
    </row>
    <row r="19" spans="1:26" ht="12.75" hidden="1" customHeight="1" x14ac:dyDescent="0.2">
      <c r="A19" s="5" t="s">
        <v>75</v>
      </c>
      <c r="B19" s="68"/>
      <c r="C19" s="69"/>
      <c r="D19" s="69"/>
      <c r="E19" s="70"/>
      <c r="F19" s="70"/>
      <c r="G19" s="71"/>
      <c r="H19" s="72"/>
      <c r="I19" s="72"/>
      <c r="J19" s="70"/>
      <c r="K19" s="70"/>
      <c r="L19" s="11" t="str">
        <f t="shared" si="9"/>
        <v>L</v>
      </c>
      <c r="M19" s="11">
        <f t="shared" si="10"/>
        <v>0</v>
      </c>
      <c r="N19" s="11" t="str">
        <f t="shared" si="11"/>
        <v>L</v>
      </c>
      <c r="O19" s="11">
        <f t="shared" si="12"/>
        <v>0</v>
      </c>
      <c r="P19" s="7"/>
      <c r="Q19" s="1" t="s">
        <v>71</v>
      </c>
      <c r="R19" s="14">
        <v>28</v>
      </c>
      <c r="S19" s="14">
        <v>118</v>
      </c>
      <c r="T19" s="14">
        <v>53</v>
      </c>
      <c r="V19" s="1" t="s">
        <v>71</v>
      </c>
      <c r="W19" s="14"/>
      <c r="X19" s="14"/>
      <c r="Y19" s="14">
        <v>4</v>
      </c>
      <c r="Z19" s="14">
        <v>4</v>
      </c>
    </row>
    <row r="20" spans="1:26" ht="12.75" hidden="1" customHeight="1" x14ac:dyDescent="0.2">
      <c r="A20" s="5" t="s">
        <v>91</v>
      </c>
      <c r="B20" s="32">
        <v>43383</v>
      </c>
      <c r="C20" s="33" t="s">
        <v>71</v>
      </c>
      <c r="D20" s="34"/>
      <c r="E20" s="35">
        <v>6</v>
      </c>
      <c r="F20" s="35">
        <v>28</v>
      </c>
      <c r="G20" s="43" t="s">
        <v>5</v>
      </c>
      <c r="H20" s="60" t="s">
        <v>69</v>
      </c>
      <c r="I20" s="61"/>
      <c r="J20" s="35">
        <v>2</v>
      </c>
      <c r="K20" s="35">
        <v>20</v>
      </c>
      <c r="L20" s="11" t="str">
        <f t="shared" si="9"/>
        <v>W</v>
      </c>
      <c r="M20" s="11">
        <f t="shared" si="10"/>
        <v>8</v>
      </c>
      <c r="N20" s="11" t="str">
        <f>IF(J20=" "," ",IF(J20&lt;4,"L",IF(J20=4,"D","W")))</f>
        <v>L</v>
      </c>
      <c r="O20" s="11">
        <f t="shared" si="12"/>
        <v>-8</v>
      </c>
      <c r="P20" s="12"/>
      <c r="Q20" s="1" t="s">
        <v>82</v>
      </c>
      <c r="R20" s="14">
        <v>20</v>
      </c>
      <c r="S20" s="14">
        <v>115</v>
      </c>
      <c r="T20" s="14">
        <v>28</v>
      </c>
      <c r="V20" s="1" t="s">
        <v>82</v>
      </c>
      <c r="W20" s="14"/>
      <c r="X20" s="14">
        <v>1</v>
      </c>
      <c r="Y20" s="14">
        <v>3</v>
      </c>
      <c r="Z20" s="14">
        <v>4</v>
      </c>
    </row>
    <row r="21" spans="1:26" ht="12.75" hidden="1" customHeight="1" x14ac:dyDescent="0.2">
      <c r="A21" s="5" t="s">
        <v>91</v>
      </c>
      <c r="B21" s="32">
        <v>43384</v>
      </c>
      <c r="C21" s="33" t="s">
        <v>82</v>
      </c>
      <c r="D21" s="34"/>
      <c r="E21" s="35">
        <v>6</v>
      </c>
      <c r="F21" s="35">
        <v>38</v>
      </c>
      <c r="G21" s="43" t="s">
        <v>5</v>
      </c>
      <c r="H21" s="60" t="s">
        <v>81</v>
      </c>
      <c r="I21" s="61"/>
      <c r="J21" s="35">
        <v>2</v>
      </c>
      <c r="K21" s="35">
        <v>20</v>
      </c>
      <c r="L21" s="11" t="str">
        <f t="shared" si="9"/>
        <v>W</v>
      </c>
      <c r="M21" s="11">
        <f t="shared" si="10"/>
        <v>18</v>
      </c>
      <c r="N21" s="11" t="str">
        <f t="shared" si="11"/>
        <v>L</v>
      </c>
      <c r="O21" s="11">
        <f t="shared" si="12"/>
        <v>-18</v>
      </c>
      <c r="P21" s="12"/>
      <c r="Q21" s="1" t="s">
        <v>81</v>
      </c>
      <c r="R21" s="14">
        <v>8</v>
      </c>
      <c r="S21" s="14">
        <v>71</v>
      </c>
      <c r="T21" s="14">
        <v>-33</v>
      </c>
      <c r="V21" s="1" t="s">
        <v>81</v>
      </c>
      <c r="W21" s="14"/>
      <c r="X21" s="14">
        <v>3</v>
      </c>
      <c r="Y21" s="14">
        <v>1</v>
      </c>
      <c r="Z21" s="14">
        <v>4</v>
      </c>
    </row>
    <row r="22" spans="1:26" ht="12.75" hidden="1" customHeight="1" x14ac:dyDescent="0.2">
      <c r="A22" s="5" t="s">
        <v>75</v>
      </c>
      <c r="B22" s="68"/>
      <c r="C22" s="69"/>
      <c r="D22" s="69"/>
      <c r="E22" s="70"/>
      <c r="F22" s="70"/>
      <c r="G22" s="71"/>
      <c r="H22" s="72"/>
      <c r="I22" s="72"/>
      <c r="J22" s="70"/>
      <c r="K22" s="70"/>
      <c r="L22" s="11" t="str">
        <f t="shared" si="9"/>
        <v>L</v>
      </c>
      <c r="M22" s="11">
        <f t="shared" si="10"/>
        <v>0</v>
      </c>
      <c r="N22" s="11" t="str">
        <f t="shared" si="11"/>
        <v>L</v>
      </c>
      <c r="O22" s="11">
        <f t="shared" si="12"/>
        <v>0</v>
      </c>
      <c r="P22" s="5"/>
      <c r="Q22" s="1" t="s">
        <v>62</v>
      </c>
      <c r="R22" s="14">
        <v>22</v>
      </c>
      <c r="S22" s="14">
        <v>107</v>
      </c>
      <c r="T22" s="14">
        <v>23</v>
      </c>
      <c r="V22" s="1" t="s">
        <v>62</v>
      </c>
      <c r="W22" s="14"/>
      <c r="X22" s="14">
        <v>1</v>
      </c>
      <c r="Y22" s="14">
        <v>3</v>
      </c>
      <c r="Z22" s="14">
        <v>4</v>
      </c>
    </row>
    <row r="23" spans="1:26" ht="12.75" hidden="1" customHeight="1" x14ac:dyDescent="0.2">
      <c r="A23" s="5" t="s">
        <v>92</v>
      </c>
      <c r="B23" s="32">
        <v>43389</v>
      </c>
      <c r="C23" s="33" t="s">
        <v>62</v>
      </c>
      <c r="D23" s="34"/>
      <c r="E23" s="35">
        <v>0</v>
      </c>
      <c r="F23" s="35">
        <v>14</v>
      </c>
      <c r="G23" s="43" t="s">
        <v>5</v>
      </c>
      <c r="H23" s="60" t="s">
        <v>82</v>
      </c>
      <c r="I23" s="61"/>
      <c r="J23" s="35">
        <v>8</v>
      </c>
      <c r="K23" s="35">
        <v>39</v>
      </c>
      <c r="L23" s="11" t="str">
        <f t="shared" si="9"/>
        <v>L</v>
      </c>
      <c r="M23" s="11">
        <f t="shared" si="10"/>
        <v>-25</v>
      </c>
      <c r="N23" s="11" t="str">
        <f t="shared" si="11"/>
        <v>W</v>
      </c>
      <c r="O23" s="11">
        <f t="shared" si="12"/>
        <v>25</v>
      </c>
      <c r="P23" s="12"/>
      <c r="Q23" s="1" t="s">
        <v>67</v>
      </c>
      <c r="R23" s="14">
        <v>26</v>
      </c>
      <c r="S23" s="14">
        <v>102</v>
      </c>
      <c r="T23" s="14">
        <v>25</v>
      </c>
      <c r="V23" s="1" t="s">
        <v>67</v>
      </c>
      <c r="W23" s="14"/>
      <c r="X23" s="14">
        <v>1</v>
      </c>
      <c r="Y23" s="14">
        <v>3</v>
      </c>
      <c r="Z23" s="14">
        <v>4</v>
      </c>
    </row>
    <row r="24" spans="1:26" ht="12.75" hidden="1" customHeight="1" x14ac:dyDescent="0.2">
      <c r="A24" s="5" t="s">
        <v>92</v>
      </c>
      <c r="B24" s="32">
        <v>43390</v>
      </c>
      <c r="C24" s="33" t="s">
        <v>81</v>
      </c>
      <c r="D24" s="34"/>
      <c r="E24" s="35">
        <v>6</v>
      </c>
      <c r="F24" s="35">
        <v>27</v>
      </c>
      <c r="G24" s="43" t="s">
        <v>5</v>
      </c>
      <c r="H24" s="60" t="s">
        <v>71</v>
      </c>
      <c r="I24" s="61"/>
      <c r="J24" s="35">
        <v>2</v>
      </c>
      <c r="K24" s="35">
        <v>14</v>
      </c>
      <c r="L24" s="11" t="str">
        <f t="shared" si="9"/>
        <v>W</v>
      </c>
      <c r="M24" s="11">
        <f t="shared" si="10"/>
        <v>13</v>
      </c>
      <c r="N24" s="11" t="str">
        <f t="shared" si="11"/>
        <v>L</v>
      </c>
      <c r="O24" s="11">
        <f t="shared" si="12"/>
        <v>-13</v>
      </c>
      <c r="P24" s="12"/>
      <c r="Q24" s="1" t="s">
        <v>65</v>
      </c>
      <c r="R24" s="14">
        <v>22</v>
      </c>
      <c r="S24" s="14">
        <v>92</v>
      </c>
      <c r="T24" s="14">
        <v>42</v>
      </c>
      <c r="V24" s="1" t="s">
        <v>65</v>
      </c>
      <c r="W24" s="14"/>
      <c r="X24" s="14"/>
      <c r="Y24" s="14">
        <v>3</v>
      </c>
      <c r="Z24" s="14">
        <v>3</v>
      </c>
    </row>
    <row r="25" spans="1:26" ht="12.75" hidden="1" customHeight="1" x14ac:dyDescent="0.2">
      <c r="A25" s="5" t="s">
        <v>92</v>
      </c>
      <c r="B25" s="32">
        <v>43392</v>
      </c>
      <c r="C25" s="33" t="s">
        <v>69</v>
      </c>
      <c r="D25" s="34"/>
      <c r="E25" s="35">
        <v>0</v>
      </c>
      <c r="F25" s="35">
        <v>15</v>
      </c>
      <c r="G25" s="43" t="s">
        <v>5</v>
      </c>
      <c r="H25" s="60" t="s">
        <v>72</v>
      </c>
      <c r="I25" s="61"/>
      <c r="J25" s="35">
        <v>8</v>
      </c>
      <c r="K25" s="35">
        <v>35</v>
      </c>
      <c r="L25" s="11" t="str">
        <f t="shared" si="9"/>
        <v>L</v>
      </c>
      <c r="M25" s="11">
        <f t="shared" si="10"/>
        <v>-20</v>
      </c>
      <c r="N25" s="11" t="str">
        <f t="shared" si="11"/>
        <v>W</v>
      </c>
      <c r="O25" s="11">
        <f t="shared" si="12"/>
        <v>20</v>
      </c>
      <c r="P25" s="7"/>
      <c r="Q25" s="1" t="s">
        <v>72</v>
      </c>
      <c r="R25" s="14">
        <v>18</v>
      </c>
      <c r="S25" s="14">
        <v>83</v>
      </c>
      <c r="T25" s="14">
        <v>24</v>
      </c>
      <c r="V25" s="1" t="s">
        <v>72</v>
      </c>
      <c r="W25" s="14"/>
      <c r="X25" s="14">
        <v>1</v>
      </c>
      <c r="Y25" s="14">
        <v>2</v>
      </c>
      <c r="Z25" s="14">
        <v>3</v>
      </c>
    </row>
    <row r="26" spans="1:26" ht="12.75" hidden="1" customHeight="1" x14ac:dyDescent="0.2">
      <c r="A26" s="5" t="s">
        <v>75</v>
      </c>
      <c r="B26" s="68"/>
      <c r="C26" s="69"/>
      <c r="D26" s="69"/>
      <c r="E26" s="70"/>
      <c r="F26" s="70"/>
      <c r="G26" s="71"/>
      <c r="H26" s="72"/>
      <c r="I26" s="72"/>
      <c r="J26" s="70"/>
      <c r="K26" s="70"/>
      <c r="L26" s="11" t="str">
        <f t="shared" si="9"/>
        <v>L</v>
      </c>
      <c r="M26" s="11">
        <f t="shared" si="10"/>
        <v>0</v>
      </c>
      <c r="N26" s="11" t="str">
        <f t="shared" si="11"/>
        <v>L</v>
      </c>
      <c r="O26" s="11">
        <f t="shared" si="12"/>
        <v>0</v>
      </c>
      <c r="P26" s="12"/>
      <c r="Q26" s="1" t="s">
        <v>27</v>
      </c>
      <c r="R26" s="14"/>
      <c r="S26" s="14"/>
      <c r="T26" s="14">
        <v>0</v>
      </c>
      <c r="V26" s="1" t="s">
        <v>27</v>
      </c>
      <c r="W26" s="14"/>
      <c r="X26" s="14"/>
      <c r="Y26" s="14"/>
      <c r="Z26" s="14"/>
    </row>
    <row r="27" spans="1:26" ht="12.75" hidden="1" customHeight="1" x14ac:dyDescent="0.2">
      <c r="A27" s="5" t="s">
        <v>95</v>
      </c>
      <c r="B27" s="32">
        <v>43396</v>
      </c>
      <c r="C27" s="33" t="s">
        <v>65</v>
      </c>
      <c r="D27" s="34"/>
      <c r="E27" s="35">
        <v>6</v>
      </c>
      <c r="F27" s="35">
        <v>29</v>
      </c>
      <c r="G27" s="43" t="s">
        <v>5</v>
      </c>
      <c r="H27" s="60" t="s">
        <v>67</v>
      </c>
      <c r="I27" s="61"/>
      <c r="J27" s="35">
        <v>2</v>
      </c>
      <c r="K27" s="35">
        <v>20</v>
      </c>
      <c r="L27" s="11" t="str">
        <f t="shared" si="9"/>
        <v>W</v>
      </c>
      <c r="M27" s="11">
        <f t="shared" si="10"/>
        <v>9</v>
      </c>
      <c r="N27" s="11" t="str">
        <f t="shared" si="11"/>
        <v>L</v>
      </c>
      <c r="O27" s="11">
        <f t="shared" si="12"/>
        <v>-9</v>
      </c>
      <c r="P27" s="12"/>
      <c r="Q27" s="1" t="s">
        <v>26</v>
      </c>
      <c r="R27" s="14">
        <v>156</v>
      </c>
      <c r="S27" s="14">
        <v>746</v>
      </c>
      <c r="T27" s="14">
        <v>147</v>
      </c>
      <c r="V27" s="1" t="s">
        <v>26</v>
      </c>
      <c r="W27" s="14"/>
      <c r="X27" s="14">
        <v>8</v>
      </c>
      <c r="Y27" s="14">
        <v>21</v>
      </c>
      <c r="Z27" s="14">
        <v>29</v>
      </c>
    </row>
    <row r="28" spans="1:26" ht="12.75" hidden="1" customHeight="1" x14ac:dyDescent="0.2">
      <c r="A28" s="5" t="s">
        <v>95</v>
      </c>
      <c r="B28" s="32">
        <v>43398</v>
      </c>
      <c r="C28" s="33" t="s">
        <v>67</v>
      </c>
      <c r="D28" s="34"/>
      <c r="E28" s="35">
        <v>8</v>
      </c>
      <c r="F28" s="35">
        <v>29</v>
      </c>
      <c r="G28" s="43" t="s">
        <v>5</v>
      </c>
      <c r="H28" s="60" t="s">
        <v>62</v>
      </c>
      <c r="I28" s="61"/>
      <c r="J28" s="35">
        <v>0</v>
      </c>
      <c r="K28" s="35">
        <v>22</v>
      </c>
      <c r="L28" s="11" t="str">
        <f t="shared" si="9"/>
        <v>W</v>
      </c>
      <c r="M28" s="11">
        <f t="shared" si="10"/>
        <v>7</v>
      </c>
      <c r="N28" s="11" t="str">
        <f t="shared" si="11"/>
        <v>L</v>
      </c>
      <c r="O28" s="11">
        <f t="shared" si="12"/>
        <v>-7</v>
      </c>
      <c r="P28" s="12"/>
      <c r="Q28"/>
      <c r="R28"/>
      <c r="S28"/>
      <c r="T28"/>
      <c r="V28"/>
      <c r="W28"/>
      <c r="X28"/>
      <c r="Y28"/>
      <c r="Z28"/>
    </row>
    <row r="29" spans="1:26" ht="12.75" hidden="1" customHeight="1" x14ac:dyDescent="0.2">
      <c r="A29" s="5" t="s">
        <v>75</v>
      </c>
      <c r="B29" s="68"/>
      <c r="C29" s="69"/>
      <c r="D29" s="69"/>
      <c r="E29" s="70"/>
      <c r="F29" s="70"/>
      <c r="G29" s="71"/>
      <c r="H29" s="72"/>
      <c r="I29" s="72"/>
      <c r="J29" s="70"/>
      <c r="K29" s="70"/>
      <c r="L29" s="11" t="str">
        <f t="shared" si="9"/>
        <v>L</v>
      </c>
      <c r="M29" s="11">
        <f t="shared" si="10"/>
        <v>0</v>
      </c>
      <c r="N29" s="11" t="str">
        <f t="shared" si="11"/>
        <v>L</v>
      </c>
      <c r="O29" s="11">
        <f t="shared" si="12"/>
        <v>0</v>
      </c>
      <c r="P29" s="12"/>
      <c r="Q29"/>
      <c r="R29"/>
      <c r="S29"/>
      <c r="T29"/>
      <c r="V29"/>
      <c r="W29"/>
      <c r="X29"/>
      <c r="Y29"/>
      <c r="Z29"/>
    </row>
    <row r="30" spans="1:26" ht="12.75" hidden="1" customHeight="1" x14ac:dyDescent="0.2">
      <c r="A30" s="5" t="s">
        <v>94</v>
      </c>
      <c r="B30" s="32">
        <v>43405</v>
      </c>
      <c r="C30" s="33" t="s">
        <v>67</v>
      </c>
      <c r="D30" s="34"/>
      <c r="E30" s="35">
        <v>2</v>
      </c>
      <c r="F30" s="35">
        <v>22</v>
      </c>
      <c r="G30" s="43" t="s">
        <v>5</v>
      </c>
      <c r="H30" s="60" t="s">
        <v>69</v>
      </c>
      <c r="I30" s="61"/>
      <c r="J30" s="35">
        <v>6</v>
      </c>
      <c r="K30" s="35">
        <v>25</v>
      </c>
      <c r="L30" s="11" t="str">
        <f t="shared" si="9"/>
        <v>L</v>
      </c>
      <c r="M30" s="11">
        <f t="shared" si="10"/>
        <v>-3</v>
      </c>
      <c r="N30" s="11" t="str">
        <f t="shared" si="11"/>
        <v>W</v>
      </c>
      <c r="O30" s="11">
        <f t="shared" si="12"/>
        <v>3</v>
      </c>
      <c r="P30" s="12"/>
      <c r="Q30"/>
      <c r="R30"/>
      <c r="S30"/>
      <c r="T30"/>
      <c r="V30"/>
      <c r="W30"/>
      <c r="X30"/>
      <c r="Y30"/>
      <c r="Z30"/>
    </row>
    <row r="31" spans="1:26" ht="12.75" hidden="1" customHeight="1" x14ac:dyDescent="0.2">
      <c r="A31" s="5" t="s">
        <v>75</v>
      </c>
      <c r="B31" s="68"/>
      <c r="C31" s="69"/>
      <c r="D31" s="69"/>
      <c r="E31" s="70"/>
      <c r="F31" s="70"/>
      <c r="G31" s="71"/>
      <c r="H31" s="72"/>
      <c r="I31" s="72"/>
      <c r="J31" s="70"/>
      <c r="K31" s="70"/>
      <c r="L31" s="11" t="str">
        <f t="shared" si="9"/>
        <v>L</v>
      </c>
      <c r="M31" s="11">
        <f t="shared" si="10"/>
        <v>0</v>
      </c>
      <c r="N31" s="11" t="str">
        <f t="shared" si="11"/>
        <v>L</v>
      </c>
      <c r="O31" s="11">
        <f t="shared" si="12"/>
        <v>0</v>
      </c>
      <c r="Y31"/>
      <c r="Z31"/>
    </row>
    <row r="32" spans="1:26" ht="12.75" hidden="1" customHeight="1" x14ac:dyDescent="0.2">
      <c r="A32" s="5" t="s">
        <v>88</v>
      </c>
      <c r="B32" s="32">
        <v>43411</v>
      </c>
      <c r="C32" s="33" t="s">
        <v>71</v>
      </c>
      <c r="D32" s="34"/>
      <c r="E32" s="35">
        <v>8</v>
      </c>
      <c r="F32" s="35">
        <v>35</v>
      </c>
      <c r="G32" s="43" t="s">
        <v>5</v>
      </c>
      <c r="H32" s="60" t="s">
        <v>62</v>
      </c>
      <c r="I32" s="61"/>
      <c r="J32" s="35">
        <v>0</v>
      </c>
      <c r="K32" s="35">
        <v>13</v>
      </c>
      <c r="L32" s="11" t="str">
        <f t="shared" si="9"/>
        <v>W</v>
      </c>
      <c r="M32" s="11">
        <f t="shared" si="10"/>
        <v>22</v>
      </c>
      <c r="N32" s="11" t="str">
        <f t="shared" si="11"/>
        <v>L</v>
      </c>
      <c r="O32" s="11">
        <f t="shared" si="12"/>
        <v>-22</v>
      </c>
      <c r="Y32"/>
      <c r="Z32"/>
    </row>
    <row r="33" spans="1:27" ht="12.75" hidden="1" customHeight="1" x14ac:dyDescent="0.2">
      <c r="A33" s="5" t="s">
        <v>88</v>
      </c>
      <c r="B33" s="32">
        <v>43412</v>
      </c>
      <c r="C33" s="33" t="s">
        <v>82</v>
      </c>
      <c r="D33" s="34"/>
      <c r="E33" s="35">
        <v>0</v>
      </c>
      <c r="F33" s="35">
        <v>18</v>
      </c>
      <c r="G33" s="43" t="s">
        <v>5</v>
      </c>
      <c r="H33" s="60" t="s">
        <v>65</v>
      </c>
      <c r="I33" s="61"/>
      <c r="J33" s="35">
        <v>8</v>
      </c>
      <c r="K33" s="35">
        <v>27</v>
      </c>
      <c r="L33" s="11" t="str">
        <f t="shared" si="9"/>
        <v>L</v>
      </c>
      <c r="M33" s="11">
        <f t="shared" si="10"/>
        <v>-9</v>
      </c>
      <c r="N33" s="11" t="str">
        <f t="shared" si="11"/>
        <v>W</v>
      </c>
      <c r="O33" s="11">
        <f t="shared" si="12"/>
        <v>9</v>
      </c>
      <c r="Q33"/>
      <c r="R33" s="13" t="s">
        <v>19</v>
      </c>
      <c r="S33"/>
      <c r="T33"/>
      <c r="V33" s="13" t="s">
        <v>20</v>
      </c>
      <c r="W33" s="13" t="s">
        <v>21</v>
      </c>
      <c r="X33"/>
      <c r="Y33"/>
      <c r="Z33"/>
      <c r="AA33"/>
    </row>
    <row r="34" spans="1:27" ht="12.75" hidden="1" customHeight="1" x14ac:dyDescent="0.2">
      <c r="A34" s="5" t="s">
        <v>88</v>
      </c>
      <c r="B34" s="32">
        <v>43412</v>
      </c>
      <c r="C34" s="33" t="s">
        <v>72</v>
      </c>
      <c r="D34" s="34"/>
      <c r="E34" s="35">
        <v>8</v>
      </c>
      <c r="F34" s="35">
        <v>40</v>
      </c>
      <c r="G34" s="43" t="s">
        <v>5</v>
      </c>
      <c r="H34" s="60" t="s">
        <v>81</v>
      </c>
      <c r="I34" s="61"/>
      <c r="J34" s="35">
        <v>0</v>
      </c>
      <c r="K34" s="35">
        <v>10</v>
      </c>
      <c r="L34" s="11" t="str">
        <f t="shared" si="9"/>
        <v>W</v>
      </c>
      <c r="M34" s="11">
        <f t="shared" si="10"/>
        <v>30</v>
      </c>
      <c r="N34" s="11" t="str">
        <f t="shared" si="11"/>
        <v>L</v>
      </c>
      <c r="O34" s="11">
        <f t="shared" si="12"/>
        <v>-30</v>
      </c>
      <c r="Q34" s="13" t="s">
        <v>22</v>
      </c>
      <c r="R34" t="s">
        <v>23</v>
      </c>
      <c r="S34" t="s">
        <v>24</v>
      </c>
      <c r="T34" t="s">
        <v>74</v>
      </c>
      <c r="V34" s="13" t="s">
        <v>22</v>
      </c>
      <c r="W34" t="s">
        <v>11</v>
      </c>
      <c r="X34" t="s">
        <v>12</v>
      </c>
      <c r="Y34" t="s">
        <v>10</v>
      </c>
      <c r="Z34" t="s">
        <v>26</v>
      </c>
      <c r="AA34"/>
    </row>
    <row r="35" spans="1:27" ht="12.75" hidden="1" customHeight="1" x14ac:dyDescent="0.2">
      <c r="A35" s="5" t="s">
        <v>75</v>
      </c>
      <c r="B35" s="68"/>
      <c r="C35" s="69"/>
      <c r="D35" s="69"/>
      <c r="E35" s="70"/>
      <c r="F35" s="70"/>
      <c r="G35" s="71"/>
      <c r="H35" s="72"/>
      <c r="I35" s="72"/>
      <c r="J35" s="70"/>
      <c r="K35" s="70"/>
      <c r="L35" s="11" t="str">
        <f t="shared" si="9"/>
        <v>L</v>
      </c>
      <c r="M35" s="11">
        <f t="shared" si="10"/>
        <v>0</v>
      </c>
      <c r="N35" s="11" t="str">
        <f t="shared" si="11"/>
        <v>L</v>
      </c>
      <c r="O35" s="11">
        <f t="shared" si="12"/>
        <v>0</v>
      </c>
      <c r="P35" s="12"/>
      <c r="Q35" s="1" t="s">
        <v>69</v>
      </c>
      <c r="R35" s="14">
        <v>8</v>
      </c>
      <c r="S35" s="14">
        <v>73</v>
      </c>
      <c r="T35" s="14">
        <v>-45</v>
      </c>
      <c r="V35" s="1" t="s">
        <v>69</v>
      </c>
      <c r="W35" s="14"/>
      <c r="X35" s="14">
        <v>3</v>
      </c>
      <c r="Y35" s="14">
        <v>1</v>
      </c>
      <c r="Z35" s="14">
        <v>4</v>
      </c>
      <c r="AA35"/>
    </row>
    <row r="36" spans="1:27" ht="12.75" hidden="1" customHeight="1" x14ac:dyDescent="0.2">
      <c r="A36" s="5" t="s">
        <v>93</v>
      </c>
      <c r="B36" s="32">
        <v>43419</v>
      </c>
      <c r="C36" s="33" t="s">
        <v>82</v>
      </c>
      <c r="D36" s="34"/>
      <c r="E36" s="35">
        <v>8</v>
      </c>
      <c r="F36" s="35">
        <v>32</v>
      </c>
      <c r="G36" s="43" t="s">
        <v>5</v>
      </c>
      <c r="H36" s="60" t="s">
        <v>71</v>
      </c>
      <c r="I36" s="61"/>
      <c r="J36" s="35">
        <v>0</v>
      </c>
      <c r="K36" s="35">
        <v>18</v>
      </c>
      <c r="L36" s="11" t="str">
        <f t="shared" si="9"/>
        <v>W</v>
      </c>
      <c r="M36" s="11">
        <f t="shared" si="10"/>
        <v>14</v>
      </c>
      <c r="N36" s="11" t="str">
        <f t="shared" si="11"/>
        <v>L</v>
      </c>
      <c r="O36" s="11">
        <f t="shared" si="12"/>
        <v>-14</v>
      </c>
      <c r="P36" s="12"/>
      <c r="Q36" s="1" t="s">
        <v>71</v>
      </c>
      <c r="R36" s="14">
        <v>2</v>
      </c>
      <c r="S36" s="14">
        <v>49</v>
      </c>
      <c r="T36" s="14">
        <v>-39</v>
      </c>
      <c r="V36" s="1" t="s">
        <v>71</v>
      </c>
      <c r="W36" s="14"/>
      <c r="X36" s="14">
        <v>3</v>
      </c>
      <c r="Y36" s="14"/>
      <c r="Z36" s="14">
        <v>3</v>
      </c>
      <c r="AA36"/>
    </row>
    <row r="37" spans="1:27" ht="12.75" hidden="1" customHeight="1" x14ac:dyDescent="0.2">
      <c r="A37" s="5" t="s">
        <v>93</v>
      </c>
      <c r="B37" s="32">
        <v>43419</v>
      </c>
      <c r="C37" s="33" t="s">
        <v>67</v>
      </c>
      <c r="D37" s="34"/>
      <c r="E37" s="35">
        <v>8</v>
      </c>
      <c r="F37" s="35">
        <v>28</v>
      </c>
      <c r="G37" s="43" t="s">
        <v>5</v>
      </c>
      <c r="H37" s="60" t="s">
        <v>72</v>
      </c>
      <c r="I37" s="61"/>
      <c r="J37" s="35">
        <v>0</v>
      </c>
      <c r="K37" s="35">
        <v>17</v>
      </c>
      <c r="L37" s="11" t="str">
        <f t="shared" si="9"/>
        <v>W</v>
      </c>
      <c r="M37" s="11">
        <f t="shared" si="10"/>
        <v>11</v>
      </c>
      <c r="N37" s="11" t="str">
        <f t="shared" si="11"/>
        <v>L</v>
      </c>
      <c r="O37" s="11">
        <f t="shared" si="12"/>
        <v>-11</v>
      </c>
      <c r="P37" s="12"/>
      <c r="Q37" s="1" t="s">
        <v>82</v>
      </c>
      <c r="R37" s="14">
        <v>16</v>
      </c>
      <c r="S37" s="14">
        <v>101</v>
      </c>
      <c r="T37" s="14">
        <v>27</v>
      </c>
      <c r="V37" s="1" t="s">
        <v>82</v>
      </c>
      <c r="W37" s="14"/>
      <c r="X37" s="14">
        <v>2</v>
      </c>
      <c r="Y37" s="14">
        <v>2</v>
      </c>
      <c r="Z37" s="14">
        <v>4</v>
      </c>
      <c r="AA37"/>
    </row>
    <row r="38" spans="1:27" ht="12.75" hidden="1" customHeight="1" x14ac:dyDescent="0.2">
      <c r="A38" s="5" t="s">
        <v>93</v>
      </c>
      <c r="B38" s="32">
        <v>43420</v>
      </c>
      <c r="C38" s="33" t="s">
        <v>69</v>
      </c>
      <c r="D38" s="34"/>
      <c r="E38" s="35">
        <v>6</v>
      </c>
      <c r="F38" s="35">
        <v>21</v>
      </c>
      <c r="G38" s="43" t="s">
        <v>5</v>
      </c>
      <c r="H38" s="60" t="s">
        <v>81</v>
      </c>
      <c r="I38" s="61"/>
      <c r="J38" s="35">
        <v>2</v>
      </c>
      <c r="K38" s="35">
        <v>17</v>
      </c>
      <c r="L38" s="11" t="str">
        <f t="shared" si="9"/>
        <v>W</v>
      </c>
      <c r="M38" s="11">
        <f t="shared" si="10"/>
        <v>4</v>
      </c>
      <c r="N38" s="11" t="str">
        <f t="shared" si="11"/>
        <v>L</v>
      </c>
      <c r="O38" s="11">
        <f t="shared" si="12"/>
        <v>-4</v>
      </c>
      <c r="P38" s="12"/>
      <c r="Q38" s="1" t="s">
        <v>81</v>
      </c>
      <c r="R38" s="14">
        <v>4</v>
      </c>
      <c r="S38" s="14">
        <v>47</v>
      </c>
      <c r="T38" s="14">
        <v>-52</v>
      </c>
      <c r="V38" s="1" t="s">
        <v>81</v>
      </c>
      <c r="W38" s="14"/>
      <c r="X38" s="14">
        <v>3</v>
      </c>
      <c r="Y38" s="14"/>
      <c r="Z38" s="14">
        <v>3</v>
      </c>
      <c r="AA38"/>
    </row>
    <row r="39" spans="1:27" ht="12.75" hidden="1" customHeight="1" x14ac:dyDescent="0.2">
      <c r="A39" s="5" t="s">
        <v>75</v>
      </c>
      <c r="B39" s="68"/>
      <c r="C39" s="69"/>
      <c r="D39" s="69"/>
      <c r="E39" s="70"/>
      <c r="F39" s="70"/>
      <c r="G39" s="71"/>
      <c r="H39" s="72"/>
      <c r="I39" s="72"/>
      <c r="J39" s="70"/>
      <c r="K39" s="70"/>
      <c r="L39" s="11" t="str">
        <f t="shared" si="9"/>
        <v>L</v>
      </c>
      <c r="M39" s="11">
        <f t="shared" si="10"/>
        <v>0</v>
      </c>
      <c r="N39" s="11" t="str">
        <f t="shared" si="11"/>
        <v>L</v>
      </c>
      <c r="O39" s="11">
        <f t="shared" si="12"/>
        <v>0</v>
      </c>
      <c r="P39" s="12"/>
      <c r="Q39" s="1" t="s">
        <v>62</v>
      </c>
      <c r="R39" s="14">
        <v>8</v>
      </c>
      <c r="S39" s="14">
        <v>66</v>
      </c>
      <c r="T39" s="14">
        <v>-12</v>
      </c>
      <c r="V39" s="1" t="s">
        <v>62</v>
      </c>
      <c r="W39" s="14"/>
      <c r="X39" s="14">
        <v>2</v>
      </c>
      <c r="Y39" s="14">
        <v>1</v>
      </c>
      <c r="Z39" s="14">
        <v>3</v>
      </c>
      <c r="AA39"/>
    </row>
    <row r="40" spans="1:27" ht="12.75" hidden="1" customHeight="1" x14ac:dyDescent="0.2">
      <c r="A40" s="5" t="s">
        <v>96</v>
      </c>
      <c r="B40" s="32">
        <v>43424</v>
      </c>
      <c r="C40" s="33" t="s">
        <v>62</v>
      </c>
      <c r="D40" s="34"/>
      <c r="E40" s="35">
        <v>6</v>
      </c>
      <c r="F40" s="35">
        <v>27</v>
      </c>
      <c r="G40" s="43" t="s">
        <v>5</v>
      </c>
      <c r="H40" s="60" t="s">
        <v>65</v>
      </c>
      <c r="I40" s="61"/>
      <c r="J40" s="35">
        <v>2</v>
      </c>
      <c r="K40" s="35">
        <v>19</v>
      </c>
      <c r="L40" s="11" t="str">
        <f>IF(E40=" "," ",IF(E40&lt;4,"L",IF(E40=4,"D","W")))</f>
        <v>W</v>
      </c>
      <c r="M40" s="11">
        <f>F40-K40</f>
        <v>8</v>
      </c>
      <c r="N40" s="11" t="str">
        <f>IF(J40=" "," ",IF(J40&lt;4,"L",IF(J40=4,"D","W")))</f>
        <v>L</v>
      </c>
      <c r="O40" s="11">
        <f>K40-F40</f>
        <v>-8</v>
      </c>
      <c r="P40" s="12"/>
      <c r="Q40" s="1" t="s">
        <v>67</v>
      </c>
      <c r="R40" s="14">
        <v>10</v>
      </c>
      <c r="S40" s="14">
        <v>74</v>
      </c>
      <c r="T40" s="14">
        <v>-31</v>
      </c>
      <c r="V40" s="1" t="s">
        <v>67</v>
      </c>
      <c r="W40" s="14"/>
      <c r="X40" s="14">
        <v>3</v>
      </c>
      <c r="Y40" s="14">
        <v>1</v>
      </c>
      <c r="Z40" s="14">
        <v>4</v>
      </c>
      <c r="AA40"/>
    </row>
    <row r="41" spans="1:27" ht="12.75" hidden="1" customHeight="1" x14ac:dyDescent="0.2">
      <c r="A41" s="5" t="s">
        <v>96</v>
      </c>
      <c r="B41" s="32">
        <v>43426</v>
      </c>
      <c r="C41" s="33" t="s">
        <v>72</v>
      </c>
      <c r="D41" s="34"/>
      <c r="E41" s="35">
        <v>8</v>
      </c>
      <c r="F41" s="35">
        <v>28</v>
      </c>
      <c r="G41" s="43" t="s">
        <v>5</v>
      </c>
      <c r="H41" s="60" t="s">
        <v>65</v>
      </c>
      <c r="I41" s="61"/>
      <c r="J41" s="35">
        <v>0</v>
      </c>
      <c r="K41" s="35">
        <v>21</v>
      </c>
      <c r="L41" s="11" t="str">
        <f t="shared" si="9"/>
        <v>W</v>
      </c>
      <c r="M41" s="11">
        <f t="shared" si="10"/>
        <v>7</v>
      </c>
      <c r="N41" s="11" t="str">
        <f t="shared" si="11"/>
        <v>L</v>
      </c>
      <c r="O41" s="11">
        <f t="shared" si="12"/>
        <v>-7</v>
      </c>
      <c r="Q41" s="1" t="s">
        <v>65</v>
      </c>
      <c r="R41" s="14">
        <v>18</v>
      </c>
      <c r="S41" s="14">
        <v>105</v>
      </c>
      <c r="T41" s="14">
        <v>18</v>
      </c>
      <c r="V41" s="1" t="s">
        <v>65</v>
      </c>
      <c r="W41" s="14"/>
      <c r="X41" s="14">
        <v>2</v>
      </c>
      <c r="Y41" s="14">
        <v>2</v>
      </c>
      <c r="Z41" s="14">
        <v>4</v>
      </c>
      <c r="AA41"/>
    </row>
    <row r="42" spans="1:27" ht="12.75" hidden="1" customHeight="1" x14ac:dyDescent="0.2">
      <c r="A42" s="5" t="s">
        <v>75</v>
      </c>
      <c r="B42" s="5"/>
      <c r="C42" s="5"/>
      <c r="D42" s="5"/>
      <c r="L42" s="11"/>
      <c r="M42" s="11"/>
      <c r="N42" s="11"/>
      <c r="O42" s="11"/>
      <c r="Q42" s="1" t="s">
        <v>72</v>
      </c>
      <c r="R42" s="14">
        <v>10</v>
      </c>
      <c r="S42" s="14">
        <v>84</v>
      </c>
      <c r="T42" s="14">
        <v>-13</v>
      </c>
      <c r="V42" s="1" t="s">
        <v>72</v>
      </c>
      <c r="W42" s="14"/>
      <c r="X42" s="14">
        <v>3</v>
      </c>
      <c r="Y42" s="14">
        <v>1</v>
      </c>
      <c r="Z42" s="14">
        <v>4</v>
      </c>
      <c r="AA42"/>
    </row>
    <row r="43" spans="1:27" ht="12.75" hidden="1" customHeight="1" x14ac:dyDescent="0.2">
      <c r="A43" s="5" t="s">
        <v>84</v>
      </c>
      <c r="B43" s="32">
        <v>43431</v>
      </c>
      <c r="C43" s="33" t="s">
        <v>65</v>
      </c>
      <c r="D43" s="34"/>
      <c r="E43" s="35">
        <v>8</v>
      </c>
      <c r="F43" s="35">
        <v>34</v>
      </c>
      <c r="G43" s="43" t="s">
        <v>5</v>
      </c>
      <c r="H43" s="60" t="s">
        <v>69</v>
      </c>
      <c r="I43" s="61"/>
      <c r="J43" s="35">
        <v>0</v>
      </c>
      <c r="K43" s="35">
        <v>13</v>
      </c>
      <c r="L43" s="11" t="str">
        <f t="shared" si="9"/>
        <v>W</v>
      </c>
      <c r="M43" s="11">
        <f t="shared" si="10"/>
        <v>21</v>
      </c>
      <c r="N43" s="11" t="str">
        <f t="shared" si="11"/>
        <v>L</v>
      </c>
      <c r="O43" s="11">
        <f t="shared" si="12"/>
        <v>-21</v>
      </c>
      <c r="Q43" s="1" t="s">
        <v>27</v>
      </c>
      <c r="R43" s="14"/>
      <c r="S43" s="14"/>
      <c r="T43" s="14">
        <v>0</v>
      </c>
      <c r="V43" s="1" t="s">
        <v>27</v>
      </c>
      <c r="W43" s="14"/>
      <c r="X43" s="14"/>
      <c r="Y43" s="14"/>
      <c r="Z43" s="14"/>
      <c r="AA43"/>
    </row>
    <row r="44" spans="1:27" ht="12.75" hidden="1" customHeight="1" x14ac:dyDescent="0.2">
      <c r="A44" s="5" t="s">
        <v>84</v>
      </c>
      <c r="B44" s="32">
        <v>43432</v>
      </c>
      <c r="C44" s="33" t="s">
        <v>71</v>
      </c>
      <c r="D44" s="34"/>
      <c r="E44" s="35">
        <v>8</v>
      </c>
      <c r="F44" s="35">
        <v>33</v>
      </c>
      <c r="G44" s="43" t="s">
        <v>5</v>
      </c>
      <c r="H44" s="60" t="s">
        <v>67</v>
      </c>
      <c r="I44" s="61"/>
      <c r="J44" s="35">
        <v>0</v>
      </c>
      <c r="K44" s="35">
        <v>11</v>
      </c>
      <c r="L44" s="11" t="str">
        <f t="shared" si="9"/>
        <v>W</v>
      </c>
      <c r="M44" s="11">
        <f t="shared" si="10"/>
        <v>22</v>
      </c>
      <c r="N44" s="11" t="str">
        <f t="shared" si="11"/>
        <v>L</v>
      </c>
      <c r="O44" s="11">
        <f t="shared" si="12"/>
        <v>-22</v>
      </c>
      <c r="P44" s="12"/>
      <c r="Q44" s="1" t="s">
        <v>26</v>
      </c>
      <c r="R44" s="14">
        <v>76</v>
      </c>
      <c r="S44" s="14">
        <v>599</v>
      </c>
      <c r="T44" s="14">
        <v>-147</v>
      </c>
      <c r="V44" s="1" t="s">
        <v>26</v>
      </c>
      <c r="W44" s="14"/>
      <c r="X44" s="14">
        <v>21</v>
      </c>
      <c r="Y44" s="14">
        <v>8</v>
      </c>
      <c r="Z44" s="14">
        <v>29</v>
      </c>
      <c r="AA44"/>
    </row>
    <row r="45" spans="1:27" ht="12.75" hidden="1" customHeight="1" x14ac:dyDescent="0.2">
      <c r="A45" s="5" t="s">
        <v>84</v>
      </c>
      <c r="B45" s="32">
        <v>43432</v>
      </c>
      <c r="C45" s="33" t="s">
        <v>81</v>
      </c>
      <c r="D45" s="34"/>
      <c r="E45" s="35">
        <v>0</v>
      </c>
      <c r="F45" s="35">
        <v>14</v>
      </c>
      <c r="G45" s="43" t="s">
        <v>5</v>
      </c>
      <c r="H45" s="60" t="s">
        <v>62</v>
      </c>
      <c r="I45" s="61"/>
      <c r="J45" s="35">
        <v>8</v>
      </c>
      <c r="K45" s="35">
        <v>31</v>
      </c>
      <c r="L45" s="11" t="str">
        <f t="shared" si="9"/>
        <v>L</v>
      </c>
      <c r="M45" s="11">
        <f t="shared" si="10"/>
        <v>-17</v>
      </c>
      <c r="N45" s="11" t="str">
        <f t="shared" si="11"/>
        <v>W</v>
      </c>
      <c r="O45" s="11">
        <f t="shared" si="12"/>
        <v>17</v>
      </c>
      <c r="P45" s="7"/>
      <c r="Q45"/>
      <c r="R45"/>
      <c r="S45"/>
      <c r="T45"/>
      <c r="V45"/>
      <c r="W45"/>
      <c r="X45"/>
      <c r="Y45"/>
      <c r="Z45"/>
    </row>
    <row r="46" spans="1:27" ht="12.75" hidden="1" customHeight="1" x14ac:dyDescent="0.2">
      <c r="A46" s="5" t="s">
        <v>84</v>
      </c>
      <c r="B46" s="32">
        <v>43433</v>
      </c>
      <c r="C46" s="33" t="s">
        <v>72</v>
      </c>
      <c r="D46" s="34"/>
      <c r="E46" s="35">
        <v>2</v>
      </c>
      <c r="F46" s="35">
        <v>15</v>
      </c>
      <c r="G46" s="43" t="s">
        <v>5</v>
      </c>
      <c r="H46" s="60" t="s">
        <v>82</v>
      </c>
      <c r="I46" s="61"/>
      <c r="J46" s="35">
        <v>6</v>
      </c>
      <c r="K46" s="35">
        <v>28</v>
      </c>
      <c r="L46" s="11" t="str">
        <f t="shared" si="9"/>
        <v>L</v>
      </c>
      <c r="M46" s="11">
        <f t="shared" si="10"/>
        <v>-13</v>
      </c>
      <c r="N46" s="11" t="str">
        <f t="shared" si="11"/>
        <v>W</v>
      </c>
      <c r="O46" s="11">
        <f t="shared" si="12"/>
        <v>13</v>
      </c>
      <c r="P46" s="5"/>
      <c r="Q46"/>
      <c r="R46"/>
      <c r="S46"/>
      <c r="T46"/>
      <c r="V46"/>
      <c r="W46"/>
      <c r="X46"/>
      <c r="Y46"/>
      <c r="Z46"/>
    </row>
    <row r="47" spans="1:27" ht="12.75" hidden="1" customHeight="1" x14ac:dyDescent="0.2">
      <c r="A47" s="5" t="s">
        <v>75</v>
      </c>
      <c r="B47" s="68"/>
      <c r="C47" s="69"/>
      <c r="D47" s="69"/>
      <c r="E47" s="70"/>
      <c r="F47" s="70"/>
      <c r="G47" s="71"/>
      <c r="H47" s="72"/>
      <c r="I47" s="72"/>
      <c r="J47" s="70"/>
      <c r="K47" s="70"/>
      <c r="L47" s="11" t="str">
        <f t="shared" si="9"/>
        <v>L</v>
      </c>
      <c r="M47" s="11">
        <f t="shared" si="10"/>
        <v>0</v>
      </c>
      <c r="N47" s="11" t="str">
        <f t="shared" si="11"/>
        <v>L</v>
      </c>
      <c r="O47" s="11">
        <f t="shared" si="12"/>
        <v>0</v>
      </c>
      <c r="Q47"/>
      <c r="R47"/>
      <c r="S47"/>
      <c r="T47"/>
      <c r="V47"/>
      <c r="W47"/>
      <c r="X47"/>
      <c r="Y47"/>
      <c r="Z47"/>
    </row>
    <row r="48" spans="1:27" ht="12.75" hidden="1" customHeight="1" x14ac:dyDescent="0.2">
      <c r="A48" s="5" t="s">
        <v>85</v>
      </c>
      <c r="B48" s="32">
        <v>43438</v>
      </c>
      <c r="C48" s="33" t="s">
        <v>62</v>
      </c>
      <c r="D48" s="34"/>
      <c r="E48" s="35">
        <v>8</v>
      </c>
      <c r="F48" s="35">
        <v>34</v>
      </c>
      <c r="G48" s="43" t="s">
        <v>5</v>
      </c>
      <c r="H48" s="60" t="s">
        <v>69</v>
      </c>
      <c r="I48" s="61"/>
      <c r="J48" s="35">
        <v>0</v>
      </c>
      <c r="K48" s="35">
        <v>15</v>
      </c>
      <c r="L48" s="11" t="str">
        <f t="shared" ref="L48:L79" si="13">IF(E48=" "," ",IF(E48&lt;4,"L",IF(E48=4,"D","W")))</f>
        <v>W</v>
      </c>
      <c r="M48" s="11">
        <f t="shared" ref="M48:M79" si="14">F48-K48</f>
        <v>19</v>
      </c>
      <c r="N48" s="11" t="str">
        <f t="shared" si="11"/>
        <v>L</v>
      </c>
      <c r="O48" s="11">
        <f t="shared" ref="O48:O79" si="15">K48-F48</f>
        <v>-19</v>
      </c>
      <c r="Q48" s="12"/>
      <c r="R48" s="12"/>
      <c r="S48" s="12"/>
      <c r="T48" s="12"/>
    </row>
    <row r="49" spans="1:20" ht="12.75" hidden="1" customHeight="1" x14ac:dyDescent="0.2">
      <c r="A49" s="5" t="s">
        <v>85</v>
      </c>
      <c r="B49" s="32">
        <v>43439</v>
      </c>
      <c r="C49" s="33" t="s">
        <v>71</v>
      </c>
      <c r="D49" s="34"/>
      <c r="E49" s="35">
        <v>6</v>
      </c>
      <c r="F49" s="35">
        <v>22</v>
      </c>
      <c r="G49" s="43" t="s">
        <v>5</v>
      </c>
      <c r="H49" s="60" t="s">
        <v>72</v>
      </c>
      <c r="I49" s="61"/>
      <c r="J49" s="35">
        <v>2</v>
      </c>
      <c r="K49" s="35">
        <v>21</v>
      </c>
      <c r="L49" s="11" t="str">
        <f t="shared" si="13"/>
        <v>W</v>
      </c>
      <c r="M49" s="11">
        <f t="shared" si="14"/>
        <v>1</v>
      </c>
      <c r="N49" s="11" t="str">
        <f t="shared" si="11"/>
        <v>L</v>
      </c>
      <c r="O49" s="11">
        <f t="shared" si="15"/>
        <v>-1</v>
      </c>
    </row>
    <row r="50" spans="1:20" ht="12.75" hidden="1" customHeight="1" x14ac:dyDescent="0.2">
      <c r="A50" s="5" t="s">
        <v>85</v>
      </c>
      <c r="B50" s="32">
        <v>43439</v>
      </c>
      <c r="C50" s="33" t="s">
        <v>81</v>
      </c>
      <c r="D50" s="34"/>
      <c r="E50" s="35">
        <v>0</v>
      </c>
      <c r="F50" s="35">
        <v>14</v>
      </c>
      <c r="G50" s="43" t="s">
        <v>5</v>
      </c>
      <c r="H50" s="60" t="s">
        <v>65</v>
      </c>
      <c r="I50" s="61"/>
      <c r="J50" s="35">
        <v>8</v>
      </c>
      <c r="K50" s="35">
        <v>38</v>
      </c>
      <c r="L50" s="11" t="str">
        <f t="shared" si="13"/>
        <v>L</v>
      </c>
      <c r="M50" s="11">
        <f t="shared" si="14"/>
        <v>-24</v>
      </c>
      <c r="N50" s="11" t="str">
        <f t="shared" si="11"/>
        <v>W</v>
      </c>
      <c r="O50" s="11">
        <f t="shared" si="15"/>
        <v>24</v>
      </c>
    </row>
    <row r="51" spans="1:20" ht="12.75" hidden="1" customHeight="1" x14ac:dyDescent="0.2">
      <c r="A51" s="5" t="s">
        <v>85</v>
      </c>
      <c r="B51" s="32">
        <v>43440</v>
      </c>
      <c r="C51" s="33" t="s">
        <v>82</v>
      </c>
      <c r="D51" s="34"/>
      <c r="E51" s="35">
        <v>6</v>
      </c>
      <c r="F51" s="35">
        <v>27</v>
      </c>
      <c r="G51" s="43" t="s">
        <v>5</v>
      </c>
      <c r="H51" s="60" t="s">
        <v>67</v>
      </c>
      <c r="I51" s="61"/>
      <c r="J51" s="35">
        <v>2</v>
      </c>
      <c r="K51" s="35">
        <v>22</v>
      </c>
      <c r="L51" s="11" t="str">
        <f t="shared" si="13"/>
        <v>W</v>
      </c>
      <c r="M51" s="11">
        <f t="shared" si="14"/>
        <v>5</v>
      </c>
      <c r="N51" s="11" t="str">
        <f t="shared" si="11"/>
        <v>L</v>
      </c>
      <c r="O51" s="11">
        <f t="shared" si="15"/>
        <v>-5</v>
      </c>
    </row>
    <row r="52" spans="1:20" ht="12.75" hidden="1" customHeight="1" x14ac:dyDescent="0.2">
      <c r="A52" s="5" t="s">
        <v>75</v>
      </c>
      <c r="B52" s="68"/>
      <c r="C52" s="69"/>
      <c r="D52" s="69"/>
      <c r="E52" s="70"/>
      <c r="F52" s="70"/>
      <c r="G52" s="71"/>
      <c r="H52" s="72"/>
      <c r="I52" s="72"/>
      <c r="J52" s="70"/>
      <c r="K52" s="70"/>
      <c r="L52" s="11" t="str">
        <f t="shared" si="13"/>
        <v>L</v>
      </c>
      <c r="M52" s="11">
        <f t="shared" si="14"/>
        <v>0</v>
      </c>
      <c r="N52" s="11" t="str">
        <f t="shared" si="11"/>
        <v>L</v>
      </c>
      <c r="O52" s="11">
        <f t="shared" si="15"/>
        <v>0</v>
      </c>
    </row>
    <row r="53" spans="1:20" ht="12.75" hidden="1" customHeight="1" x14ac:dyDescent="0.2">
      <c r="A53" s="5" t="s">
        <v>86</v>
      </c>
      <c r="B53" s="32">
        <v>43447</v>
      </c>
      <c r="C53" s="33" t="s">
        <v>67</v>
      </c>
      <c r="D53" s="34"/>
      <c r="E53" s="35">
        <v>8</v>
      </c>
      <c r="F53" s="35">
        <v>23</v>
      </c>
      <c r="G53" s="43" t="s">
        <v>5</v>
      </c>
      <c r="H53" s="60" t="s">
        <v>82</v>
      </c>
      <c r="I53" s="61"/>
      <c r="J53" s="35">
        <v>0</v>
      </c>
      <c r="K53" s="35">
        <v>13</v>
      </c>
      <c r="L53" s="11" t="str">
        <f t="shared" si="13"/>
        <v>W</v>
      </c>
      <c r="M53" s="11">
        <f t="shared" si="14"/>
        <v>10</v>
      </c>
      <c r="N53" s="11" t="str">
        <f t="shared" si="11"/>
        <v>L</v>
      </c>
      <c r="O53" s="11">
        <f t="shared" si="15"/>
        <v>-10</v>
      </c>
      <c r="Q53" s="12"/>
      <c r="R53" s="12"/>
      <c r="S53" s="12"/>
      <c r="T53" s="12"/>
    </row>
    <row r="54" spans="1:20" ht="12.75" hidden="1" customHeight="1" x14ac:dyDescent="0.2">
      <c r="A54" s="5" t="s">
        <v>75</v>
      </c>
      <c r="B54" s="68"/>
      <c r="C54" s="69"/>
      <c r="D54" s="69"/>
      <c r="E54" s="70"/>
      <c r="F54" s="70"/>
      <c r="G54" s="71"/>
      <c r="H54" s="72"/>
      <c r="I54" s="72"/>
      <c r="J54" s="70"/>
      <c r="K54" s="70"/>
      <c r="L54" s="11" t="str">
        <f t="shared" si="13"/>
        <v>L</v>
      </c>
      <c r="M54" s="11">
        <f t="shared" si="14"/>
        <v>0</v>
      </c>
      <c r="N54" s="11" t="str">
        <f t="shared" si="11"/>
        <v>L</v>
      </c>
      <c r="O54" s="11">
        <f t="shared" si="15"/>
        <v>0</v>
      </c>
      <c r="P54" s="5"/>
    </row>
    <row r="55" spans="1:20" x14ac:dyDescent="0.2">
      <c r="A55" s="5" t="s">
        <v>99</v>
      </c>
      <c r="B55" s="32">
        <v>43480</v>
      </c>
      <c r="C55" s="33" t="s">
        <v>65</v>
      </c>
      <c r="D55" s="34"/>
      <c r="E55" s="35"/>
      <c r="F55" s="35"/>
      <c r="G55" s="43" t="s">
        <v>5</v>
      </c>
      <c r="H55" s="60" t="s">
        <v>81</v>
      </c>
      <c r="I55" s="61"/>
      <c r="J55" s="35"/>
      <c r="K55" s="35"/>
      <c r="L55" s="11" t="str">
        <f t="shared" si="13"/>
        <v>L</v>
      </c>
      <c r="M55" s="11">
        <f t="shared" si="14"/>
        <v>0</v>
      </c>
      <c r="N55" s="11" t="str">
        <f t="shared" si="11"/>
        <v>L</v>
      </c>
      <c r="O55" s="11">
        <f t="shared" si="15"/>
        <v>0</v>
      </c>
      <c r="P55" s="7"/>
      <c r="Q55" s="7"/>
      <c r="R55" s="7"/>
      <c r="S55" s="7"/>
    </row>
    <row r="56" spans="1:20" ht="12.75" customHeight="1" x14ac:dyDescent="0.2">
      <c r="A56" s="5" t="s">
        <v>99</v>
      </c>
      <c r="B56" s="32">
        <v>43482</v>
      </c>
      <c r="C56" s="33" t="s">
        <v>72</v>
      </c>
      <c r="D56" s="34"/>
      <c r="E56" s="35"/>
      <c r="F56" s="35"/>
      <c r="G56" s="43" t="s">
        <v>5</v>
      </c>
      <c r="H56" s="60" t="s">
        <v>71</v>
      </c>
      <c r="I56" s="61"/>
      <c r="J56" s="35"/>
      <c r="K56" s="35"/>
      <c r="L56" s="11" t="str">
        <f t="shared" si="13"/>
        <v>L</v>
      </c>
      <c r="M56" s="11">
        <f t="shared" si="14"/>
        <v>0</v>
      </c>
      <c r="N56" s="11" t="str">
        <f t="shared" si="11"/>
        <v>L</v>
      </c>
      <c r="O56" s="11">
        <f t="shared" si="15"/>
        <v>0</v>
      </c>
    </row>
    <row r="57" spans="1:20" ht="12.75" customHeight="1" x14ac:dyDescent="0.2">
      <c r="A57" s="5" t="s">
        <v>99</v>
      </c>
      <c r="B57" s="32">
        <v>43483</v>
      </c>
      <c r="C57" s="33" t="s">
        <v>69</v>
      </c>
      <c r="D57" s="34"/>
      <c r="E57" s="35"/>
      <c r="F57" s="35"/>
      <c r="G57" s="43" t="s">
        <v>5</v>
      </c>
      <c r="H57" s="60" t="s">
        <v>62</v>
      </c>
      <c r="I57" s="61"/>
      <c r="J57" s="35"/>
      <c r="K57" s="35"/>
      <c r="L57" s="11" t="str">
        <f t="shared" si="13"/>
        <v>L</v>
      </c>
      <c r="M57" s="11">
        <f t="shared" si="14"/>
        <v>0</v>
      </c>
      <c r="N57" s="11" t="str">
        <f t="shared" si="11"/>
        <v>L</v>
      </c>
      <c r="O57" s="11">
        <f t="shared" si="15"/>
        <v>0</v>
      </c>
      <c r="P57" s="7"/>
      <c r="Q57" s="12"/>
      <c r="R57" s="12"/>
      <c r="S57" s="12"/>
      <c r="T57" s="12"/>
    </row>
    <row r="58" spans="1:20" hidden="1" x14ac:dyDescent="0.2">
      <c r="A58" s="5" t="s">
        <v>75</v>
      </c>
      <c r="B58" s="68"/>
      <c r="C58" s="69"/>
      <c r="D58" s="69"/>
      <c r="E58" s="70"/>
      <c r="F58" s="70"/>
      <c r="G58" s="71"/>
      <c r="H58" s="72"/>
      <c r="I58" s="72"/>
      <c r="J58" s="70"/>
      <c r="K58" s="70"/>
      <c r="L58" s="11" t="str">
        <f t="shared" si="13"/>
        <v>L</v>
      </c>
      <c r="M58" s="11">
        <f t="shared" si="14"/>
        <v>0</v>
      </c>
      <c r="N58" s="11" t="str">
        <f t="shared" si="11"/>
        <v>L</v>
      </c>
      <c r="O58" s="11">
        <f t="shared" si="15"/>
        <v>0</v>
      </c>
      <c r="P58" s="12"/>
      <c r="Q58" s="7"/>
      <c r="R58" s="7"/>
      <c r="S58" s="7"/>
    </row>
    <row r="59" spans="1:20" hidden="1" x14ac:dyDescent="0.2">
      <c r="A59" s="5" t="s">
        <v>100</v>
      </c>
      <c r="B59" s="32">
        <v>43488</v>
      </c>
      <c r="C59" s="33" t="s">
        <v>71</v>
      </c>
      <c r="D59" s="34"/>
      <c r="E59" s="35"/>
      <c r="F59" s="35"/>
      <c r="G59" s="43" t="s">
        <v>5</v>
      </c>
      <c r="H59" s="60" t="s">
        <v>81</v>
      </c>
      <c r="I59" s="61"/>
      <c r="J59" s="35"/>
      <c r="K59" s="35"/>
      <c r="L59" s="11" t="str">
        <f t="shared" si="13"/>
        <v>L</v>
      </c>
      <c r="M59" s="11">
        <f t="shared" si="14"/>
        <v>0</v>
      </c>
      <c r="N59" s="11" t="str">
        <f t="shared" si="11"/>
        <v>L</v>
      </c>
      <c r="O59" s="11">
        <f t="shared" si="15"/>
        <v>0</v>
      </c>
      <c r="P59" s="7"/>
      <c r="Q59" s="7"/>
      <c r="R59" s="7"/>
      <c r="S59" s="7"/>
    </row>
    <row r="60" spans="1:20" hidden="1" x14ac:dyDescent="0.2">
      <c r="A60" s="5" t="s">
        <v>100</v>
      </c>
      <c r="B60" s="32">
        <v>43489</v>
      </c>
      <c r="C60" s="33" t="s">
        <v>82</v>
      </c>
      <c r="D60" s="34"/>
      <c r="E60" s="35"/>
      <c r="F60" s="35"/>
      <c r="G60" s="43" t="s">
        <v>5</v>
      </c>
      <c r="H60" s="60" t="s">
        <v>62</v>
      </c>
      <c r="I60" s="61"/>
      <c r="J60" s="35"/>
      <c r="K60" s="35"/>
      <c r="L60" s="11" t="str">
        <f t="shared" si="13"/>
        <v>L</v>
      </c>
      <c r="M60" s="11">
        <f t="shared" si="14"/>
        <v>0</v>
      </c>
      <c r="N60" s="11" t="str">
        <f t="shared" si="11"/>
        <v>L</v>
      </c>
      <c r="O60" s="11">
        <f t="shared" si="15"/>
        <v>0</v>
      </c>
      <c r="Q60" s="7"/>
      <c r="R60" s="7"/>
      <c r="S60" s="7"/>
    </row>
    <row r="61" spans="1:20" ht="12.75" hidden="1" customHeight="1" x14ac:dyDescent="0.2">
      <c r="A61" s="5" t="s">
        <v>100</v>
      </c>
      <c r="B61" s="32">
        <v>43489</v>
      </c>
      <c r="C61" s="33" t="s">
        <v>67</v>
      </c>
      <c r="D61" s="34"/>
      <c r="E61" s="35"/>
      <c r="F61" s="35"/>
      <c r="G61" s="43" t="s">
        <v>5</v>
      </c>
      <c r="H61" s="60" t="s">
        <v>65</v>
      </c>
      <c r="I61" s="61"/>
      <c r="J61" s="35"/>
      <c r="K61" s="35"/>
      <c r="L61" s="11" t="str">
        <f t="shared" si="13"/>
        <v>L</v>
      </c>
      <c r="M61" s="11">
        <f t="shared" si="14"/>
        <v>0</v>
      </c>
      <c r="N61" s="11" t="str">
        <f t="shared" si="11"/>
        <v>L</v>
      </c>
      <c r="O61" s="11">
        <f t="shared" si="15"/>
        <v>0</v>
      </c>
      <c r="P61" s="7"/>
      <c r="Q61" s="12"/>
      <c r="R61" s="12"/>
      <c r="S61" s="12"/>
      <c r="T61" s="12"/>
    </row>
    <row r="62" spans="1:20" hidden="1" x14ac:dyDescent="0.2">
      <c r="A62" s="5" t="s">
        <v>100</v>
      </c>
      <c r="B62" s="32">
        <v>43489</v>
      </c>
      <c r="C62" s="33" t="s">
        <v>72</v>
      </c>
      <c r="D62" s="34"/>
      <c r="E62" s="35"/>
      <c r="F62" s="35"/>
      <c r="G62" s="43" t="s">
        <v>5</v>
      </c>
      <c r="H62" s="60" t="s">
        <v>69</v>
      </c>
      <c r="I62" s="61"/>
      <c r="J62" s="35"/>
      <c r="K62" s="35"/>
      <c r="L62" s="11" t="str">
        <f t="shared" si="13"/>
        <v>L</v>
      </c>
      <c r="M62" s="11">
        <f t="shared" si="14"/>
        <v>0</v>
      </c>
      <c r="N62" s="11" t="str">
        <f t="shared" si="11"/>
        <v>L</v>
      </c>
      <c r="O62" s="11">
        <f t="shared" si="15"/>
        <v>0</v>
      </c>
      <c r="Q62" s="7"/>
      <c r="R62" s="7"/>
      <c r="S62" s="7"/>
    </row>
    <row r="63" spans="1:20" hidden="1" x14ac:dyDescent="0.2">
      <c r="A63" s="5" t="s">
        <v>75</v>
      </c>
      <c r="B63" s="68"/>
      <c r="C63" s="69"/>
      <c r="D63" s="69"/>
      <c r="E63" s="70"/>
      <c r="F63" s="70"/>
      <c r="G63" s="71"/>
      <c r="H63" s="72"/>
      <c r="I63" s="72"/>
      <c r="J63" s="70"/>
      <c r="K63" s="70"/>
      <c r="L63" s="11" t="str">
        <f t="shared" si="13"/>
        <v>L</v>
      </c>
      <c r="M63" s="11">
        <f t="shared" si="14"/>
        <v>0</v>
      </c>
      <c r="N63" s="11" t="str">
        <f t="shared" si="11"/>
        <v>L</v>
      </c>
      <c r="O63" s="11">
        <f t="shared" si="15"/>
        <v>0</v>
      </c>
      <c r="Q63" s="7"/>
      <c r="R63" s="7"/>
      <c r="S63" s="7"/>
    </row>
    <row r="64" spans="1:20" hidden="1" x14ac:dyDescent="0.2">
      <c r="A64" s="5" t="s">
        <v>101</v>
      </c>
      <c r="B64" s="32">
        <v>43494</v>
      </c>
      <c r="C64" s="33" t="s">
        <v>65</v>
      </c>
      <c r="D64" s="34"/>
      <c r="E64" s="35"/>
      <c r="F64" s="35"/>
      <c r="G64" s="43" t="s">
        <v>5</v>
      </c>
      <c r="H64" s="60" t="s">
        <v>72</v>
      </c>
      <c r="I64" s="61"/>
      <c r="J64" s="35"/>
      <c r="K64" s="35"/>
      <c r="L64" s="11" t="str">
        <f t="shared" si="13"/>
        <v>L</v>
      </c>
      <c r="M64" s="11">
        <f t="shared" si="14"/>
        <v>0</v>
      </c>
      <c r="N64" s="11" t="str">
        <f t="shared" si="11"/>
        <v>L</v>
      </c>
      <c r="O64" s="11">
        <f t="shared" si="15"/>
        <v>0</v>
      </c>
      <c r="Q64" s="7"/>
      <c r="R64" s="7"/>
      <c r="S64" s="7"/>
    </row>
    <row r="65" spans="1:20" hidden="1" x14ac:dyDescent="0.2">
      <c r="A65" s="5" t="s">
        <v>101</v>
      </c>
      <c r="B65" s="32">
        <v>43497</v>
      </c>
      <c r="C65" s="33" t="s">
        <v>69</v>
      </c>
      <c r="D65" s="34"/>
      <c r="E65" s="35"/>
      <c r="F65" s="35"/>
      <c r="G65" s="43" t="s">
        <v>5</v>
      </c>
      <c r="H65" s="60" t="s">
        <v>71</v>
      </c>
      <c r="I65" s="61"/>
      <c r="J65" s="35"/>
      <c r="K65" s="35"/>
      <c r="L65" s="11" t="str">
        <f t="shared" si="13"/>
        <v>L</v>
      </c>
      <c r="M65" s="11">
        <f t="shared" si="14"/>
        <v>0</v>
      </c>
      <c r="N65" s="11" t="str">
        <f t="shared" si="11"/>
        <v>L</v>
      </c>
      <c r="O65" s="11">
        <f t="shared" si="15"/>
        <v>0</v>
      </c>
      <c r="Q65" s="7"/>
      <c r="R65" s="7"/>
      <c r="S65" s="7"/>
    </row>
    <row r="66" spans="1:20" ht="12.75" hidden="1" customHeight="1" x14ac:dyDescent="0.2">
      <c r="A66" s="5" t="s">
        <v>101</v>
      </c>
      <c r="B66" s="32">
        <v>43495</v>
      </c>
      <c r="C66" s="33" t="s">
        <v>81</v>
      </c>
      <c r="D66" s="34"/>
      <c r="E66" s="35"/>
      <c r="F66" s="35"/>
      <c r="G66" s="43" t="s">
        <v>5</v>
      </c>
      <c r="H66" s="60" t="s">
        <v>82</v>
      </c>
      <c r="I66" s="61"/>
      <c r="J66" s="35"/>
      <c r="K66" s="35"/>
      <c r="L66" s="11" t="str">
        <f t="shared" si="13"/>
        <v>L</v>
      </c>
      <c r="M66" s="11">
        <f t="shared" si="14"/>
        <v>0</v>
      </c>
      <c r="N66" s="11" t="str">
        <f t="shared" si="11"/>
        <v>L</v>
      </c>
      <c r="O66" s="11">
        <f t="shared" si="15"/>
        <v>0</v>
      </c>
      <c r="P66" s="12"/>
      <c r="R66" s="12"/>
      <c r="S66" s="12"/>
      <c r="T66" s="12"/>
    </row>
    <row r="67" spans="1:20" ht="12.75" hidden="1" customHeight="1" x14ac:dyDescent="0.2">
      <c r="A67" s="5" t="s">
        <v>101</v>
      </c>
      <c r="B67" s="32">
        <v>43494</v>
      </c>
      <c r="C67" s="33" t="s">
        <v>62</v>
      </c>
      <c r="D67" s="34"/>
      <c r="E67" s="35"/>
      <c r="F67" s="35"/>
      <c r="G67" s="43" t="s">
        <v>5</v>
      </c>
      <c r="H67" s="60" t="s">
        <v>67</v>
      </c>
      <c r="I67" s="61"/>
      <c r="J67" s="35"/>
      <c r="K67" s="35"/>
      <c r="L67" s="11" t="str">
        <f t="shared" si="13"/>
        <v>L</v>
      </c>
      <c r="M67" s="11">
        <f t="shared" si="14"/>
        <v>0</v>
      </c>
      <c r="N67" s="11" t="str">
        <f>IF(J67=" "," ",IF(J67&lt;4,"L",IF(J67=4,"D","W")))</f>
        <v>L</v>
      </c>
      <c r="O67" s="11">
        <f t="shared" si="15"/>
        <v>0</v>
      </c>
      <c r="P67" s="7"/>
    </row>
    <row r="68" spans="1:20" hidden="1" x14ac:dyDescent="0.2">
      <c r="A68" s="5" t="s">
        <v>75</v>
      </c>
      <c r="B68" s="68"/>
      <c r="C68" s="69"/>
      <c r="D68" s="69"/>
      <c r="E68" s="70"/>
      <c r="F68" s="70"/>
      <c r="G68" s="71"/>
      <c r="H68" s="72"/>
      <c r="I68" s="72"/>
      <c r="J68" s="70"/>
      <c r="K68" s="70"/>
      <c r="L68" s="11" t="str">
        <f t="shared" si="13"/>
        <v>L</v>
      </c>
      <c r="M68" s="11">
        <f t="shared" si="14"/>
        <v>0</v>
      </c>
      <c r="N68" s="11" t="str">
        <f t="shared" si="11"/>
        <v>L</v>
      </c>
      <c r="O68" s="11">
        <f t="shared" si="15"/>
        <v>0</v>
      </c>
      <c r="P68" s="7"/>
      <c r="Q68" s="7"/>
      <c r="R68" s="7"/>
      <c r="S68" s="7"/>
    </row>
    <row r="69" spans="1:20" ht="12.75" hidden="1" customHeight="1" x14ac:dyDescent="0.2">
      <c r="A69" s="5" t="s">
        <v>103</v>
      </c>
      <c r="B69" s="32">
        <v>43508</v>
      </c>
      <c r="C69" s="33" t="s">
        <v>62</v>
      </c>
      <c r="D69" s="34"/>
      <c r="E69" s="35"/>
      <c r="F69" s="35"/>
      <c r="G69" s="43" t="s">
        <v>5</v>
      </c>
      <c r="H69" s="60" t="s">
        <v>71</v>
      </c>
      <c r="I69" s="61"/>
      <c r="J69" s="35"/>
      <c r="K69" s="35"/>
      <c r="L69" s="11" t="str">
        <f t="shared" si="13"/>
        <v>L</v>
      </c>
      <c r="M69" s="11">
        <f t="shared" si="14"/>
        <v>0</v>
      </c>
      <c r="N69" s="11" t="str">
        <f>IF(J69=" "," ",IF(J69&lt;4,"L",IF(J69=4,"D","W")))</f>
        <v>L</v>
      </c>
      <c r="O69" s="11">
        <f t="shared" si="15"/>
        <v>0</v>
      </c>
      <c r="P69" s="7"/>
    </row>
    <row r="70" spans="1:20" hidden="1" x14ac:dyDescent="0.2">
      <c r="A70" s="5" t="s">
        <v>103</v>
      </c>
      <c r="B70" s="32">
        <v>43509</v>
      </c>
      <c r="C70" s="33" t="s">
        <v>81</v>
      </c>
      <c r="D70" s="34"/>
      <c r="E70" s="35"/>
      <c r="F70" s="35"/>
      <c r="G70" s="43" t="s">
        <v>5</v>
      </c>
      <c r="H70" s="60" t="s">
        <v>72</v>
      </c>
      <c r="I70" s="61"/>
      <c r="J70" s="35"/>
      <c r="K70" s="35"/>
      <c r="L70" s="11" t="str">
        <f t="shared" si="13"/>
        <v>L</v>
      </c>
      <c r="M70" s="11">
        <f t="shared" si="14"/>
        <v>0</v>
      </c>
      <c r="N70" s="11" t="str">
        <f>IF(J70=" "," ",IF(J70&lt;4,"L",IF(J70=4,"D","W")))</f>
        <v>L</v>
      </c>
      <c r="O70" s="11">
        <f t="shared" si="15"/>
        <v>0</v>
      </c>
      <c r="P70" s="7"/>
      <c r="Q70" s="7"/>
      <c r="R70" s="7"/>
      <c r="S70" s="7"/>
    </row>
    <row r="71" spans="1:20" ht="12.75" hidden="1" customHeight="1" x14ac:dyDescent="0.2">
      <c r="A71" s="5" t="s">
        <v>75</v>
      </c>
      <c r="B71" s="68"/>
      <c r="C71" s="69"/>
      <c r="D71" s="69"/>
      <c r="E71" s="70"/>
      <c r="F71" s="70"/>
      <c r="G71" s="71"/>
      <c r="H71" s="72"/>
      <c r="I71" s="72"/>
      <c r="J71" s="70"/>
      <c r="K71" s="70"/>
      <c r="L71" s="11" t="str">
        <f t="shared" si="13"/>
        <v>L</v>
      </c>
      <c r="M71" s="11">
        <f t="shared" si="14"/>
        <v>0</v>
      </c>
      <c r="N71" s="11" t="str">
        <f t="shared" si="11"/>
        <v>L</v>
      </c>
      <c r="O71" s="11">
        <f t="shared" si="15"/>
        <v>0</v>
      </c>
      <c r="P71" s="7"/>
      <c r="Q71" s="12"/>
      <c r="R71" s="12"/>
      <c r="S71" s="12"/>
      <c r="T71" s="12"/>
    </row>
    <row r="72" spans="1:20" hidden="1" x14ac:dyDescent="0.2">
      <c r="A72" s="5" t="s">
        <v>104</v>
      </c>
      <c r="B72" s="32">
        <v>43515</v>
      </c>
      <c r="C72" s="33" t="s">
        <v>65</v>
      </c>
      <c r="D72" s="34"/>
      <c r="E72" s="35"/>
      <c r="F72" s="35"/>
      <c r="G72" s="43" t="s">
        <v>5</v>
      </c>
      <c r="H72" s="60" t="s">
        <v>82</v>
      </c>
      <c r="I72" s="61"/>
      <c r="J72" s="35"/>
      <c r="K72" s="35"/>
      <c r="L72" s="11" t="str">
        <f t="shared" si="13"/>
        <v>L</v>
      </c>
      <c r="M72" s="11">
        <f t="shared" si="14"/>
        <v>0</v>
      </c>
      <c r="N72" s="11" t="str">
        <f t="shared" si="11"/>
        <v>L</v>
      </c>
      <c r="O72" s="11">
        <f t="shared" si="15"/>
        <v>0</v>
      </c>
      <c r="Q72" s="7"/>
      <c r="R72" s="7"/>
      <c r="S72" s="7"/>
    </row>
    <row r="73" spans="1:20" hidden="1" x14ac:dyDescent="0.2">
      <c r="A73" s="5" t="s">
        <v>104</v>
      </c>
      <c r="B73" s="32">
        <v>43518</v>
      </c>
      <c r="C73" s="33" t="s">
        <v>69</v>
      </c>
      <c r="D73" s="34"/>
      <c r="E73" s="35"/>
      <c r="F73" s="35"/>
      <c r="G73" s="43" t="s">
        <v>5</v>
      </c>
      <c r="H73" s="60" t="s">
        <v>67</v>
      </c>
      <c r="I73" s="61"/>
      <c r="J73" s="35"/>
      <c r="K73" s="35"/>
      <c r="L73" s="11" t="str">
        <f t="shared" si="13"/>
        <v>L</v>
      </c>
      <c r="M73" s="11">
        <f t="shared" si="14"/>
        <v>0</v>
      </c>
      <c r="N73" s="11" t="str">
        <f t="shared" si="11"/>
        <v>L</v>
      </c>
      <c r="O73" s="11">
        <f t="shared" si="15"/>
        <v>0</v>
      </c>
      <c r="P73" s="7"/>
      <c r="Q73" s="7"/>
      <c r="R73" s="7"/>
      <c r="S73" s="7"/>
    </row>
    <row r="74" spans="1:20" hidden="1" x14ac:dyDescent="0.2">
      <c r="A74" s="5" t="s">
        <v>75</v>
      </c>
      <c r="B74" s="68"/>
      <c r="C74" s="69"/>
      <c r="D74" s="69"/>
      <c r="E74" s="70"/>
      <c r="F74" s="70"/>
      <c r="G74" s="71"/>
      <c r="H74" s="72"/>
      <c r="I74" s="72"/>
      <c r="J74" s="70"/>
      <c r="K74" s="70"/>
      <c r="L74" s="11" t="str">
        <f t="shared" si="13"/>
        <v>L</v>
      </c>
      <c r="M74" s="11">
        <f t="shared" si="14"/>
        <v>0</v>
      </c>
      <c r="N74" s="11" t="str">
        <f t="shared" si="11"/>
        <v>L</v>
      </c>
      <c r="O74" s="11">
        <f t="shared" si="15"/>
        <v>0</v>
      </c>
      <c r="P74" s="7"/>
      <c r="Q74" s="7"/>
      <c r="R74" s="7"/>
      <c r="S74" s="7"/>
    </row>
    <row r="75" spans="1:20" ht="12.75" hidden="1" customHeight="1" x14ac:dyDescent="0.2">
      <c r="A75" s="5" t="s">
        <v>105</v>
      </c>
      <c r="B75" s="32">
        <v>43522</v>
      </c>
      <c r="C75" s="33" t="s">
        <v>62</v>
      </c>
      <c r="D75" s="34"/>
      <c r="E75" s="35"/>
      <c r="F75" s="35"/>
      <c r="G75" s="43" t="s">
        <v>5</v>
      </c>
      <c r="H75" s="60" t="s">
        <v>81</v>
      </c>
      <c r="I75" s="61"/>
      <c r="J75" s="35"/>
      <c r="K75" s="35"/>
      <c r="L75" s="11" t="str">
        <f t="shared" si="13"/>
        <v>L</v>
      </c>
      <c r="M75" s="11">
        <f t="shared" si="14"/>
        <v>0</v>
      </c>
      <c r="N75" s="11" t="str">
        <f t="shared" si="11"/>
        <v>L</v>
      </c>
      <c r="O75" s="11">
        <f t="shared" si="15"/>
        <v>0</v>
      </c>
      <c r="P75" s="7"/>
      <c r="Q75" s="12"/>
      <c r="R75" s="12"/>
      <c r="S75" s="12"/>
      <c r="T75" s="12"/>
    </row>
    <row r="76" spans="1:20" ht="12.75" hidden="1" customHeight="1" x14ac:dyDescent="0.2">
      <c r="A76" s="5" t="s">
        <v>105</v>
      </c>
      <c r="B76" s="32">
        <v>43524</v>
      </c>
      <c r="C76" s="33" t="s">
        <v>82</v>
      </c>
      <c r="D76" s="34"/>
      <c r="E76" s="35"/>
      <c r="F76" s="35"/>
      <c r="G76" s="43" t="s">
        <v>5</v>
      </c>
      <c r="H76" s="60" t="s">
        <v>72</v>
      </c>
      <c r="I76" s="61"/>
      <c r="J76" s="35"/>
      <c r="K76" s="35"/>
      <c r="L76" s="11" t="str">
        <f t="shared" si="13"/>
        <v>L</v>
      </c>
      <c r="M76" s="11">
        <f t="shared" si="14"/>
        <v>0</v>
      </c>
      <c r="N76" s="11" t="str">
        <f t="shared" si="11"/>
        <v>L</v>
      </c>
      <c r="O76" s="11">
        <f t="shared" si="15"/>
        <v>0</v>
      </c>
      <c r="T76" s="12"/>
    </row>
    <row r="77" spans="1:20" hidden="1" x14ac:dyDescent="0.2">
      <c r="A77" s="5" t="s">
        <v>105</v>
      </c>
      <c r="B77" s="32">
        <v>43524</v>
      </c>
      <c r="C77" s="33" t="s">
        <v>67</v>
      </c>
      <c r="D77" s="34"/>
      <c r="E77" s="35"/>
      <c r="F77" s="35"/>
      <c r="G77" s="43" t="s">
        <v>5</v>
      </c>
      <c r="H77" s="60" t="s">
        <v>71</v>
      </c>
      <c r="I77" s="61"/>
      <c r="J77" s="35"/>
      <c r="K77" s="35"/>
      <c r="L77" s="11" t="str">
        <f t="shared" si="13"/>
        <v>L</v>
      </c>
      <c r="M77" s="11">
        <f t="shared" si="14"/>
        <v>0</v>
      </c>
      <c r="N77" s="11" t="str">
        <f t="shared" si="11"/>
        <v>L</v>
      </c>
      <c r="O77" s="11">
        <f t="shared" si="15"/>
        <v>0</v>
      </c>
      <c r="Q77" s="7"/>
      <c r="R77" s="7"/>
      <c r="S77" s="7"/>
    </row>
    <row r="78" spans="1:20" hidden="1" x14ac:dyDescent="0.2">
      <c r="A78" s="5" t="s">
        <v>75</v>
      </c>
      <c r="B78" s="68"/>
      <c r="C78" s="69"/>
      <c r="D78" s="69"/>
      <c r="E78" s="70"/>
      <c r="F78" s="70"/>
      <c r="G78" s="71"/>
      <c r="H78" s="72"/>
      <c r="I78" s="72"/>
      <c r="J78" s="70"/>
      <c r="K78" s="70"/>
      <c r="L78" s="11" t="str">
        <f t="shared" si="13"/>
        <v>L</v>
      </c>
      <c r="M78" s="11">
        <f t="shared" si="14"/>
        <v>0</v>
      </c>
      <c r="N78" s="11" t="str">
        <f t="shared" si="11"/>
        <v>L</v>
      </c>
      <c r="O78" s="11">
        <f t="shared" si="15"/>
        <v>0</v>
      </c>
      <c r="P78" s="7"/>
      <c r="Q78" s="7"/>
      <c r="R78" s="7"/>
      <c r="S78" s="7"/>
    </row>
    <row r="79" spans="1:20" hidden="1" x14ac:dyDescent="0.2">
      <c r="A79" s="5" t="s">
        <v>106</v>
      </c>
      <c r="B79" s="81">
        <v>43532</v>
      </c>
      <c r="C79" s="37" t="s">
        <v>69</v>
      </c>
      <c r="D79" s="38"/>
      <c r="E79" s="82"/>
      <c r="F79" s="82"/>
      <c r="G79" s="43" t="s">
        <v>5</v>
      </c>
      <c r="H79" s="83" t="s">
        <v>65</v>
      </c>
      <c r="I79" s="84"/>
      <c r="J79" s="82"/>
      <c r="K79" s="82"/>
      <c r="L79" s="11" t="str">
        <f t="shared" si="13"/>
        <v>L</v>
      </c>
      <c r="M79" s="11">
        <f t="shared" si="14"/>
        <v>0</v>
      </c>
      <c r="N79" s="11" t="str">
        <f t="shared" si="11"/>
        <v>L</v>
      </c>
      <c r="O79" s="11">
        <f t="shared" si="15"/>
        <v>0</v>
      </c>
      <c r="P79" s="7"/>
      <c r="Q79" s="7"/>
      <c r="R79" s="7"/>
      <c r="S79" s="7"/>
    </row>
    <row r="80" spans="1:20" hidden="1" x14ac:dyDescent="0.2">
      <c r="A80" s="5" t="s">
        <v>75</v>
      </c>
      <c r="B80" s="68"/>
      <c r="C80" s="69"/>
      <c r="D80" s="69"/>
      <c r="E80" s="70"/>
      <c r="F80" s="70"/>
      <c r="G80" s="71"/>
      <c r="H80" s="72"/>
      <c r="I80" s="72"/>
      <c r="J80" s="70"/>
      <c r="K80" s="70"/>
      <c r="L80" s="11"/>
      <c r="M80" s="11"/>
      <c r="N80" s="11"/>
      <c r="O80" s="11"/>
      <c r="P80" s="7"/>
      <c r="Q80" s="7"/>
      <c r="R80" s="7"/>
      <c r="S80" s="7"/>
    </row>
    <row r="81" spans="1:19" hidden="1" x14ac:dyDescent="0.2">
      <c r="A81" s="5" t="s">
        <v>107</v>
      </c>
      <c r="B81" s="32">
        <v>43537</v>
      </c>
      <c r="C81" s="33" t="s">
        <v>71</v>
      </c>
      <c r="D81" s="34"/>
      <c r="E81" s="35"/>
      <c r="F81" s="35"/>
      <c r="G81" s="43" t="s">
        <v>5</v>
      </c>
      <c r="H81" s="60" t="s">
        <v>82</v>
      </c>
      <c r="I81" s="61"/>
      <c r="J81" s="35"/>
      <c r="K81" s="35"/>
      <c r="L81" s="11" t="str">
        <f t="shared" ref="L81:L87" si="16">IF(E81=" "," ",IF(E81&lt;4,"L",IF(E81=4,"D","W")))</f>
        <v>L</v>
      </c>
      <c r="M81" s="11">
        <f t="shared" ref="M81:M87" si="17">F81-K81</f>
        <v>0</v>
      </c>
      <c r="N81" s="11" t="str">
        <f t="shared" ref="N81:N87" si="18">IF(J81=" "," ",IF(J81&lt;4,"L",IF(J81=4,"D","W")))</f>
        <v>L</v>
      </c>
      <c r="O81" s="11">
        <f t="shared" ref="O81:O87" si="19">K81-F81</f>
        <v>0</v>
      </c>
      <c r="P81" s="7"/>
      <c r="Q81" s="7"/>
      <c r="R81" s="7"/>
      <c r="S81" s="7"/>
    </row>
    <row r="82" spans="1:19" hidden="1" x14ac:dyDescent="0.2">
      <c r="A82" s="5" t="s">
        <v>107</v>
      </c>
      <c r="B82" s="32">
        <v>43537</v>
      </c>
      <c r="C82" s="33" t="s">
        <v>81</v>
      </c>
      <c r="D82" s="34"/>
      <c r="E82" s="35"/>
      <c r="F82" s="35"/>
      <c r="G82" s="43" t="s">
        <v>5</v>
      </c>
      <c r="H82" s="60" t="s">
        <v>69</v>
      </c>
      <c r="I82" s="61"/>
      <c r="J82" s="35"/>
      <c r="K82" s="35"/>
      <c r="L82" s="11" t="str">
        <f t="shared" si="16"/>
        <v>L</v>
      </c>
      <c r="M82" s="11">
        <f t="shared" si="17"/>
        <v>0</v>
      </c>
      <c r="N82" s="11" t="str">
        <f t="shared" si="18"/>
        <v>L</v>
      </c>
      <c r="O82" s="11">
        <f t="shared" si="19"/>
        <v>0</v>
      </c>
      <c r="P82" s="7"/>
      <c r="Q82" s="7"/>
      <c r="R82" s="7"/>
      <c r="S82" s="7"/>
    </row>
    <row r="83" spans="1:19" hidden="1" x14ac:dyDescent="0.2">
      <c r="A83" s="5" t="s">
        <v>107</v>
      </c>
      <c r="B83" s="32">
        <v>43538</v>
      </c>
      <c r="C83" s="33" t="s">
        <v>72</v>
      </c>
      <c r="D83" s="34"/>
      <c r="E83" s="35"/>
      <c r="F83" s="35"/>
      <c r="G83" s="43" t="s">
        <v>5</v>
      </c>
      <c r="H83" s="60" t="s">
        <v>67</v>
      </c>
      <c r="I83" s="61"/>
      <c r="J83" s="35"/>
      <c r="K83" s="35"/>
      <c r="L83" s="11" t="str">
        <f t="shared" si="16"/>
        <v>L</v>
      </c>
      <c r="M83" s="11">
        <f t="shared" si="17"/>
        <v>0</v>
      </c>
      <c r="N83" s="11" t="str">
        <f t="shared" si="18"/>
        <v>L</v>
      </c>
      <c r="O83" s="11">
        <f t="shared" si="19"/>
        <v>0</v>
      </c>
      <c r="P83" s="7"/>
      <c r="Q83" s="7"/>
      <c r="R83" s="7"/>
      <c r="S83" s="7"/>
    </row>
    <row r="84" spans="1:19" hidden="1" x14ac:dyDescent="0.2">
      <c r="A84" s="5" t="s">
        <v>75</v>
      </c>
      <c r="B84" s="68"/>
      <c r="C84" s="69"/>
      <c r="D84" s="69"/>
      <c r="E84" s="70"/>
      <c r="F84" s="70"/>
      <c r="G84" s="71"/>
      <c r="H84" s="72"/>
      <c r="I84" s="72"/>
      <c r="J84" s="70"/>
      <c r="K84" s="70"/>
      <c r="L84" s="11" t="str">
        <f t="shared" si="16"/>
        <v>L</v>
      </c>
      <c r="M84" s="11">
        <f t="shared" si="17"/>
        <v>0</v>
      </c>
      <c r="N84" s="11" t="str">
        <f t="shared" si="18"/>
        <v>L</v>
      </c>
      <c r="O84" s="11">
        <f t="shared" si="19"/>
        <v>0</v>
      </c>
      <c r="Q84" s="7"/>
      <c r="R84" s="7"/>
      <c r="S84" s="7"/>
    </row>
    <row r="85" spans="1:19" hidden="1" x14ac:dyDescent="0.2">
      <c r="A85" s="5" t="s">
        <v>108</v>
      </c>
      <c r="B85" s="32">
        <v>43543</v>
      </c>
      <c r="C85" s="33" t="s">
        <v>65</v>
      </c>
      <c r="D85" s="34"/>
      <c r="E85" s="35"/>
      <c r="F85" s="35"/>
      <c r="G85" s="43" t="s">
        <v>5</v>
      </c>
      <c r="H85" s="60" t="s">
        <v>62</v>
      </c>
      <c r="I85" s="61"/>
      <c r="J85" s="35"/>
      <c r="K85" s="35"/>
      <c r="L85" s="11" t="str">
        <f t="shared" si="16"/>
        <v>L</v>
      </c>
      <c r="M85" s="11">
        <f t="shared" si="17"/>
        <v>0</v>
      </c>
      <c r="N85" s="11" t="str">
        <f t="shared" si="18"/>
        <v>L</v>
      </c>
      <c r="O85" s="11">
        <f t="shared" si="19"/>
        <v>0</v>
      </c>
      <c r="P85" s="7"/>
      <c r="Q85" s="7"/>
      <c r="R85" s="7"/>
      <c r="S85" s="7"/>
    </row>
    <row r="86" spans="1:19" hidden="1" x14ac:dyDescent="0.2">
      <c r="A86" s="5" t="s">
        <v>75</v>
      </c>
      <c r="B86" s="68"/>
      <c r="C86" s="69"/>
      <c r="D86" s="69"/>
      <c r="E86" s="70"/>
      <c r="F86" s="70"/>
      <c r="G86" s="71"/>
      <c r="H86" s="72"/>
      <c r="I86" s="72"/>
      <c r="J86" s="70"/>
      <c r="K86" s="70"/>
      <c r="L86" s="11" t="str">
        <f t="shared" si="16"/>
        <v>L</v>
      </c>
      <c r="M86" s="11">
        <f t="shared" si="17"/>
        <v>0</v>
      </c>
      <c r="N86" s="11" t="str">
        <f t="shared" si="18"/>
        <v>L</v>
      </c>
      <c r="O86" s="11">
        <f t="shared" si="19"/>
        <v>0</v>
      </c>
    </row>
    <row r="87" spans="1:19" hidden="1" x14ac:dyDescent="0.2">
      <c r="A87" s="5" t="s">
        <v>109</v>
      </c>
      <c r="B87" s="32">
        <v>43551</v>
      </c>
      <c r="C87" s="33" t="s">
        <v>71</v>
      </c>
      <c r="D87" s="34"/>
      <c r="E87" s="35"/>
      <c r="F87" s="35"/>
      <c r="G87" s="43" t="s">
        <v>5</v>
      </c>
      <c r="H87" s="60" t="s">
        <v>65</v>
      </c>
      <c r="I87" s="61"/>
      <c r="J87" s="35"/>
      <c r="K87" s="35"/>
      <c r="L87" s="11" t="str">
        <f t="shared" si="16"/>
        <v>L</v>
      </c>
      <c r="M87" s="11">
        <f t="shared" si="17"/>
        <v>0</v>
      </c>
      <c r="N87" s="11" t="str">
        <f t="shared" si="18"/>
        <v>L</v>
      </c>
      <c r="O87" s="11">
        <f t="shared" si="19"/>
        <v>0</v>
      </c>
    </row>
    <row r="88" spans="1:19" hidden="1" x14ac:dyDescent="0.2">
      <c r="A88" s="5" t="s">
        <v>109</v>
      </c>
      <c r="B88" s="32">
        <v>43552</v>
      </c>
      <c r="C88" s="33" t="s">
        <v>82</v>
      </c>
      <c r="D88" s="34"/>
      <c r="E88" s="35"/>
      <c r="F88" s="35"/>
      <c r="G88" s="43" t="s">
        <v>5</v>
      </c>
      <c r="H88" s="60" t="s">
        <v>69</v>
      </c>
      <c r="I88" s="61"/>
      <c r="J88" s="35"/>
      <c r="K88" s="35"/>
      <c r="L88" s="11" t="str">
        <f>IF(E88=" "," ",IF(E88&lt;4,"L",IF(E88=4,"D","W")))</f>
        <v>L</v>
      </c>
      <c r="M88" s="11">
        <f>F88-K88</f>
        <v>0</v>
      </c>
      <c r="N88" s="11" t="str">
        <f>IF(J88=" "," ",IF(J88&lt;4,"L",IF(J88=4,"D","W")))</f>
        <v>L</v>
      </c>
      <c r="O88" s="11">
        <f>K88-F88</f>
        <v>0</v>
      </c>
    </row>
    <row r="89" spans="1:19" hidden="1" x14ac:dyDescent="0.2">
      <c r="A89" s="5" t="s">
        <v>109</v>
      </c>
      <c r="B89" s="32">
        <v>43552</v>
      </c>
      <c r="C89" s="33" t="s">
        <v>67</v>
      </c>
      <c r="D89" s="34"/>
      <c r="E89" s="35"/>
      <c r="F89" s="35"/>
      <c r="G89" s="43" t="s">
        <v>5</v>
      </c>
      <c r="H89" s="60" t="s">
        <v>81</v>
      </c>
      <c r="I89" s="61"/>
      <c r="J89" s="35"/>
      <c r="K89" s="35"/>
      <c r="L89" s="11" t="str">
        <f>IF(E89=" "," ",IF(E89&lt;4,"L",IF(E89=4,"D","W")))</f>
        <v>L</v>
      </c>
      <c r="M89" s="11">
        <f>F89-K89</f>
        <v>0</v>
      </c>
      <c r="N89" s="11" t="str">
        <f>IF(J89=" "," ",IF(J89&lt;4,"L",IF(J89=4,"D","W")))</f>
        <v>L</v>
      </c>
      <c r="O89" s="11">
        <f>K89-F89</f>
        <v>0</v>
      </c>
    </row>
    <row r="90" spans="1:19" hidden="1" x14ac:dyDescent="0.2">
      <c r="A90" s="5" t="s">
        <v>109</v>
      </c>
      <c r="B90" s="32">
        <v>43552</v>
      </c>
      <c r="C90" s="33" t="s">
        <v>72</v>
      </c>
      <c r="D90" s="34"/>
      <c r="E90" s="35"/>
      <c r="F90" s="35"/>
      <c r="G90" s="43" t="s">
        <v>5</v>
      </c>
      <c r="H90" s="60" t="s">
        <v>62</v>
      </c>
      <c r="I90" s="61"/>
      <c r="J90" s="35"/>
      <c r="K90" s="35"/>
      <c r="L90" s="11" t="str">
        <f>IF(E90=" "," ",IF(E90&lt;4,"L",IF(E90=4,"D","W")))</f>
        <v>L</v>
      </c>
      <c r="M90" s="11">
        <f>F90-K90</f>
        <v>0</v>
      </c>
      <c r="N90" s="11" t="str">
        <f>IF(J90=" "," ",IF(J90&lt;4,"L",IF(J90=4,"D","W")))</f>
        <v>L</v>
      </c>
      <c r="O90" s="11">
        <f>K90-F90</f>
        <v>0</v>
      </c>
    </row>
    <row r="91" spans="1:19" hidden="1" x14ac:dyDescent="0.2">
      <c r="A91" s="5" t="s">
        <v>75</v>
      </c>
      <c r="B91" s="73"/>
      <c r="C91" s="73"/>
      <c r="D91" s="73"/>
      <c r="E91" s="74"/>
      <c r="F91" s="74"/>
      <c r="G91" s="74"/>
      <c r="H91" s="74"/>
      <c r="I91" s="74"/>
      <c r="J91" s="74"/>
      <c r="K91" s="74"/>
      <c r="L91" s="11" t="str">
        <f>IF(E91=" "," ",IF(E91&lt;4,"L",IF(E91=4,"D","W")))</f>
        <v>L</v>
      </c>
      <c r="M91" s="11">
        <f>F91-K91</f>
        <v>0</v>
      </c>
      <c r="N91" s="11" t="str">
        <f>IF(J91=" "," ",IF(J91&lt;4,"L",IF(J91=4,"D","W")))</f>
        <v>L</v>
      </c>
      <c r="O91" s="11">
        <f>K91-F91</f>
        <v>0</v>
      </c>
    </row>
    <row r="92" spans="1:19" hidden="1" x14ac:dyDescent="0.2">
      <c r="A92" s="5" t="s">
        <v>75</v>
      </c>
      <c r="B92" s="73"/>
      <c r="C92" s="73"/>
      <c r="D92" s="73"/>
      <c r="E92" s="74"/>
      <c r="F92" s="74"/>
      <c r="G92" s="74"/>
      <c r="H92" s="74"/>
      <c r="I92" s="74"/>
      <c r="J92" s="74"/>
      <c r="K92" s="74"/>
      <c r="L92" s="11" t="s">
        <v>10</v>
      </c>
      <c r="M92" s="11">
        <f>F88-K88</f>
        <v>0</v>
      </c>
      <c r="N92" s="11" t="s">
        <v>10</v>
      </c>
      <c r="O92" s="11">
        <f>K88-F88</f>
        <v>0</v>
      </c>
    </row>
    <row r="93" spans="1:19" hidden="1" x14ac:dyDescent="0.2">
      <c r="A93" s="5" t="s">
        <v>75</v>
      </c>
      <c r="B93" s="73"/>
      <c r="C93" s="73"/>
      <c r="D93" s="73"/>
      <c r="E93" s="74"/>
      <c r="F93" s="74"/>
      <c r="G93" s="74"/>
      <c r="H93" s="74"/>
      <c r="I93" s="74"/>
      <c r="J93" s="74"/>
      <c r="K93" s="74"/>
      <c r="L93" s="11" t="s">
        <v>11</v>
      </c>
      <c r="M93" s="11">
        <f>F89-K89</f>
        <v>0</v>
      </c>
      <c r="N93" s="11" t="s">
        <v>11</v>
      </c>
      <c r="O93" s="11">
        <f>K89-F89</f>
        <v>0</v>
      </c>
    </row>
    <row r="94" spans="1:19" x14ac:dyDescent="0.2">
      <c r="A94" s="5"/>
    </row>
    <row r="95" spans="1:19" hidden="1" x14ac:dyDescent="0.2">
      <c r="A95" s="5" t="s">
        <v>75</v>
      </c>
    </row>
    <row r="96" spans="1:19" hidden="1" x14ac:dyDescent="0.2">
      <c r="A96" s="5" t="s">
        <v>75</v>
      </c>
    </row>
    <row r="97" spans="1:1" hidden="1" x14ac:dyDescent="0.2">
      <c r="A97" s="5" t="s">
        <v>75</v>
      </c>
    </row>
    <row r="98" spans="1:1" hidden="1" x14ac:dyDescent="0.2">
      <c r="A98" s="5" t="s">
        <v>75</v>
      </c>
    </row>
    <row r="99" spans="1:1" hidden="1" x14ac:dyDescent="0.2">
      <c r="A99" s="5" t="s">
        <v>75</v>
      </c>
    </row>
    <row r="100" spans="1:1" hidden="1" x14ac:dyDescent="0.2">
      <c r="A100" s="5" t="s">
        <v>75</v>
      </c>
    </row>
    <row r="101" spans="1:1" hidden="1" x14ac:dyDescent="0.2">
      <c r="A101" s="5" t="s">
        <v>75</v>
      </c>
    </row>
    <row r="102" spans="1:1" hidden="1" x14ac:dyDescent="0.2">
      <c r="A102" s="5" t="s">
        <v>75</v>
      </c>
    </row>
    <row r="103" spans="1:1" hidden="1" x14ac:dyDescent="0.2">
      <c r="A103" s="5" t="s">
        <v>75</v>
      </c>
    </row>
    <row r="104" spans="1:1" hidden="1" x14ac:dyDescent="0.2">
      <c r="A104" s="5" t="s">
        <v>75</v>
      </c>
    </row>
    <row r="105" spans="1:1" hidden="1" x14ac:dyDescent="0.2">
      <c r="A105" s="5" t="s">
        <v>75</v>
      </c>
    </row>
    <row r="106" spans="1:1" hidden="1" x14ac:dyDescent="0.2">
      <c r="A106" s="5" t="s">
        <v>75</v>
      </c>
    </row>
    <row r="107" spans="1:1" hidden="1" x14ac:dyDescent="0.2">
      <c r="A107" s="5" t="s">
        <v>75</v>
      </c>
    </row>
    <row r="108" spans="1:1" hidden="1" x14ac:dyDescent="0.2">
      <c r="A108" s="5" t="s">
        <v>75</v>
      </c>
    </row>
    <row r="109" spans="1:1" hidden="1" x14ac:dyDescent="0.2">
      <c r="A109" s="5" t="s">
        <v>75</v>
      </c>
    </row>
    <row r="110" spans="1:1" hidden="1" x14ac:dyDescent="0.2">
      <c r="A110" s="5" t="s">
        <v>75</v>
      </c>
    </row>
    <row r="111" spans="1:1" hidden="1" x14ac:dyDescent="0.2">
      <c r="A111" s="5" t="s">
        <v>75</v>
      </c>
    </row>
    <row r="112" spans="1:1" hidden="1" x14ac:dyDescent="0.2">
      <c r="A112" s="5" t="s">
        <v>75</v>
      </c>
    </row>
    <row r="113" spans="1:1" hidden="1" x14ac:dyDescent="0.2">
      <c r="A113" s="5" t="s">
        <v>75</v>
      </c>
    </row>
    <row r="114" spans="1:1" hidden="1" x14ac:dyDescent="0.2">
      <c r="A114" s="5" t="s">
        <v>75</v>
      </c>
    </row>
    <row r="115" spans="1:1" hidden="1" x14ac:dyDescent="0.2">
      <c r="A115" s="5" t="s">
        <v>75</v>
      </c>
    </row>
    <row r="116" spans="1:1" hidden="1" x14ac:dyDescent="0.2">
      <c r="A116" s="5" t="s">
        <v>75</v>
      </c>
    </row>
    <row r="117" spans="1:1" hidden="1" x14ac:dyDescent="0.2">
      <c r="A117" s="5" t="s">
        <v>75</v>
      </c>
    </row>
    <row r="118" spans="1:1" hidden="1" x14ac:dyDescent="0.2">
      <c r="A118" s="5" t="s">
        <v>75</v>
      </c>
    </row>
    <row r="119" spans="1:1" hidden="1" x14ac:dyDescent="0.2">
      <c r="A119" s="5" t="s">
        <v>75</v>
      </c>
    </row>
    <row r="120" spans="1:1" hidden="1" x14ac:dyDescent="0.2">
      <c r="A120" s="5" t="s">
        <v>75</v>
      </c>
    </row>
    <row r="121" spans="1:1" hidden="1" x14ac:dyDescent="0.2">
      <c r="A121" s="5" t="s">
        <v>75</v>
      </c>
    </row>
    <row r="122" spans="1:1" hidden="1" x14ac:dyDescent="0.2">
      <c r="A122" s="5" t="s">
        <v>75</v>
      </c>
    </row>
    <row r="123" spans="1:1" hidden="1" x14ac:dyDescent="0.2">
      <c r="A123" s="5" t="s">
        <v>75</v>
      </c>
    </row>
    <row r="124" spans="1:1" hidden="1" x14ac:dyDescent="0.2">
      <c r="A124" s="5" t="s">
        <v>75</v>
      </c>
    </row>
    <row r="125" spans="1:1" hidden="1" x14ac:dyDescent="0.2">
      <c r="A125" s="5" t="s">
        <v>75</v>
      </c>
    </row>
    <row r="126" spans="1:1" hidden="1" x14ac:dyDescent="0.2">
      <c r="A126" s="5" t="s">
        <v>75</v>
      </c>
    </row>
    <row r="127" spans="1:1" hidden="1" x14ac:dyDescent="0.2">
      <c r="A127" s="5" t="s">
        <v>75</v>
      </c>
    </row>
    <row r="128" spans="1:1" hidden="1" x14ac:dyDescent="0.2">
      <c r="A128" s="5" t="s">
        <v>75</v>
      </c>
    </row>
    <row r="129" spans="1:1" hidden="1" x14ac:dyDescent="0.2">
      <c r="A129" s="5" t="s">
        <v>75</v>
      </c>
    </row>
    <row r="130" spans="1:1" hidden="1" x14ac:dyDescent="0.2">
      <c r="A130" s="5" t="s">
        <v>75</v>
      </c>
    </row>
    <row r="131" spans="1:1" hidden="1" x14ac:dyDescent="0.2">
      <c r="A131" s="5" t="s">
        <v>75</v>
      </c>
    </row>
    <row r="132" spans="1:1" hidden="1" x14ac:dyDescent="0.2">
      <c r="A132" s="5" t="s">
        <v>75</v>
      </c>
    </row>
    <row r="133" spans="1:1" hidden="1" x14ac:dyDescent="0.2">
      <c r="A133" s="5" t="s">
        <v>75</v>
      </c>
    </row>
    <row r="134" spans="1:1" hidden="1" x14ac:dyDescent="0.2">
      <c r="A134" s="5" t="s">
        <v>75</v>
      </c>
    </row>
    <row r="135" spans="1:1" hidden="1" x14ac:dyDescent="0.2">
      <c r="A135" s="5" t="s">
        <v>75</v>
      </c>
    </row>
    <row r="136" spans="1:1" hidden="1" x14ac:dyDescent="0.2">
      <c r="A136" s="5" t="s">
        <v>75</v>
      </c>
    </row>
    <row r="137" spans="1:1" hidden="1" x14ac:dyDescent="0.2">
      <c r="A137" s="5" t="s">
        <v>75</v>
      </c>
    </row>
    <row r="138" spans="1:1" hidden="1" x14ac:dyDescent="0.2">
      <c r="A138" s="5" t="s">
        <v>75</v>
      </c>
    </row>
    <row r="139" spans="1:1" hidden="1" x14ac:dyDescent="0.2">
      <c r="A139" s="5" t="s">
        <v>75</v>
      </c>
    </row>
    <row r="140" spans="1:1" hidden="1" x14ac:dyDescent="0.2">
      <c r="A140" s="5" t="s">
        <v>75</v>
      </c>
    </row>
    <row r="141" spans="1:1" hidden="1" x14ac:dyDescent="0.2">
      <c r="A141" s="5" t="s">
        <v>75</v>
      </c>
    </row>
    <row r="142" spans="1:1" hidden="1" x14ac:dyDescent="0.2">
      <c r="A142" s="5" t="s">
        <v>75</v>
      </c>
    </row>
    <row r="143" spans="1:1" hidden="1" x14ac:dyDescent="0.2">
      <c r="A143" s="5" t="s">
        <v>75</v>
      </c>
    </row>
    <row r="144" spans="1:1" hidden="1" x14ac:dyDescent="0.2">
      <c r="A144" s="5" t="s">
        <v>75</v>
      </c>
    </row>
    <row r="145" spans="1:1" hidden="1" x14ac:dyDescent="0.2">
      <c r="A145" s="5" t="s">
        <v>75</v>
      </c>
    </row>
    <row r="146" spans="1:1" hidden="1" x14ac:dyDescent="0.2">
      <c r="A146" s="5" t="s">
        <v>75</v>
      </c>
    </row>
    <row r="147" spans="1:1" hidden="1" x14ac:dyDescent="0.2">
      <c r="A147" s="5" t="s">
        <v>75</v>
      </c>
    </row>
    <row r="148" spans="1:1" hidden="1" x14ac:dyDescent="0.2">
      <c r="A148" s="5" t="s">
        <v>75</v>
      </c>
    </row>
    <row r="149" spans="1:1" hidden="1" x14ac:dyDescent="0.2">
      <c r="A149" s="5" t="s">
        <v>75</v>
      </c>
    </row>
    <row r="150" spans="1:1" hidden="1" x14ac:dyDescent="0.2">
      <c r="A150" s="5" t="s">
        <v>75</v>
      </c>
    </row>
    <row r="151" spans="1:1" hidden="1" x14ac:dyDescent="0.2">
      <c r="A151" s="5" t="s">
        <v>75</v>
      </c>
    </row>
    <row r="152" spans="1:1" hidden="1" x14ac:dyDescent="0.2">
      <c r="A152" s="5" t="s">
        <v>75</v>
      </c>
    </row>
    <row r="153" spans="1:1" hidden="1" x14ac:dyDescent="0.2">
      <c r="A153" s="5" t="s">
        <v>75</v>
      </c>
    </row>
  </sheetData>
  <autoFilter ref="A14:A153" xr:uid="{00000000-0009-0000-0000-000004000000}">
    <filterColumn colId="0">
      <filters blank="1">
        <filter val="Wk16"/>
      </filters>
    </filterColumn>
  </autoFilter>
  <sortState ref="B5:M12">
    <sortCondition descending="1" ref="K5:K12"/>
    <sortCondition descending="1" ref="J5:J12"/>
    <sortCondition ref="B5:B12"/>
  </sortState>
  <conditionalFormatting sqref="Q1">
    <cfRule type="cellIs" dxfId="1" priority="1" operator="notEqual">
      <formula>$P$1</formula>
    </cfRule>
    <cfRule type="cellIs" dxfId="0" priority="2" operator="equal">
      <formula>$P$1</formula>
    </cfRule>
  </conditionalFormatting>
  <pageMargins left="0.70866141732283472" right="0.70866141732283472" top="0.35433070866141736" bottom="0.15748031496062992" header="0.31496062992125984" footer="0.31496062992125984"/>
  <pageSetup paperSize="9" fitToHeight="0" orientation="landscape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8" name="Button 1">
              <controlPr defaultSize="0" print="0" autoFill="0" autoPict="0" macro="[0]!Macro5">
                <anchor moveWithCells="1" sizeWithCells="1">
                  <from>
                    <xdr:col>16</xdr:col>
                    <xdr:colOff>514350</xdr:colOff>
                    <xdr:row>4</xdr:row>
                    <xdr:rowOff>38100</xdr:rowOff>
                  </from>
                  <to>
                    <xdr:col>17</xdr:col>
                    <xdr:colOff>85725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S&amp;V Div 1</vt:lpstr>
      <vt:lpstr>S&amp;V Div 2</vt:lpstr>
      <vt:lpstr>West Oxon</vt:lpstr>
      <vt:lpstr>Afternoon Div 1</vt:lpstr>
      <vt:lpstr>Afternoon Div 2</vt:lpstr>
      <vt:lpstr>'Afternoon Div 1'!Print_Area</vt:lpstr>
      <vt:lpstr>'Afternoon Div 2'!Print_Area</vt:lpstr>
      <vt:lpstr>'S&amp;V Div 1'!Print_Area</vt:lpstr>
      <vt:lpstr>'S&amp;V Div 2'!Print_Area</vt:lpstr>
      <vt:lpstr>'West Oxon'!Print_Area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Leslie Woodward</cp:lastModifiedBy>
  <cp:lastPrinted>2019-01-11T17:38:27Z</cp:lastPrinted>
  <dcterms:created xsi:type="dcterms:W3CDTF">2006-01-13T14:39:48Z</dcterms:created>
  <dcterms:modified xsi:type="dcterms:W3CDTF">2019-01-11T17:46:18Z</dcterms:modified>
</cp:coreProperties>
</file>